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Лист1!$A$1:$J$648</definedName>
  </definedNames>
  <calcPr calcId="125725"/>
</workbook>
</file>

<file path=xl/calcChain.xml><?xml version="1.0" encoding="utf-8"?>
<calcChain xmlns="http://schemas.openxmlformats.org/spreadsheetml/2006/main">
  <c r="I649" i="1"/>
  <c r="E414" l="1"/>
  <c r="F414"/>
  <c r="G414"/>
  <c r="H414"/>
  <c r="I414"/>
  <c r="D414"/>
  <c r="I639" l="1"/>
  <c r="H639"/>
  <c r="G639"/>
  <c r="F639"/>
  <c r="E639"/>
  <c r="D639"/>
  <c r="I634"/>
  <c r="H634"/>
  <c r="G634"/>
  <c r="F634"/>
  <c r="E634"/>
  <c r="D634"/>
  <c r="I630"/>
  <c r="H630"/>
  <c r="G630"/>
  <c r="F630"/>
  <c r="E630"/>
  <c r="D630"/>
  <c r="I621"/>
  <c r="H621"/>
  <c r="G621"/>
  <c r="F621"/>
  <c r="E621"/>
  <c r="D621"/>
  <c r="I617"/>
  <c r="H617"/>
  <c r="G617"/>
  <c r="G640" s="1"/>
  <c r="F617"/>
  <c r="E617"/>
  <c r="D617"/>
  <c r="I609"/>
  <c r="H609"/>
  <c r="G609"/>
  <c r="F609"/>
  <c r="E609"/>
  <c r="D609"/>
  <c r="I603"/>
  <c r="H603"/>
  <c r="G603"/>
  <c r="F603"/>
  <c r="E603"/>
  <c r="D603"/>
  <c r="I599"/>
  <c r="H599"/>
  <c r="G599"/>
  <c r="F599"/>
  <c r="E599"/>
  <c r="D599"/>
  <c r="I590"/>
  <c r="H590"/>
  <c r="G590"/>
  <c r="F590"/>
  <c r="E590"/>
  <c r="D590"/>
  <c r="I586"/>
  <c r="H586"/>
  <c r="H610" s="1"/>
  <c r="G586"/>
  <c r="F586"/>
  <c r="F610" s="1"/>
  <c r="E586"/>
  <c r="E610" s="1"/>
  <c r="D586"/>
  <c r="D610" s="1"/>
  <c r="I577"/>
  <c r="H577"/>
  <c r="G577"/>
  <c r="F577"/>
  <c r="E577"/>
  <c r="D577"/>
  <c r="I572"/>
  <c r="H572"/>
  <c r="G572"/>
  <c r="F572"/>
  <c r="E572"/>
  <c r="D572"/>
  <c r="I568"/>
  <c r="H568"/>
  <c r="G568"/>
  <c r="F568"/>
  <c r="E568"/>
  <c r="D568"/>
  <c r="I559"/>
  <c r="H559"/>
  <c r="G559"/>
  <c r="F559"/>
  <c r="E559"/>
  <c r="D559"/>
  <c r="I555"/>
  <c r="H555"/>
  <c r="G555"/>
  <c r="F555"/>
  <c r="F578" s="1"/>
  <c r="E555"/>
  <c r="D555"/>
  <c r="I547"/>
  <c r="H547"/>
  <c r="G547"/>
  <c r="F547"/>
  <c r="E547"/>
  <c r="D547"/>
  <c r="I542"/>
  <c r="H542"/>
  <c r="G542"/>
  <c r="F542"/>
  <c r="E542"/>
  <c r="D542"/>
  <c r="I538"/>
  <c r="H538"/>
  <c r="G538"/>
  <c r="F538"/>
  <c r="E538"/>
  <c r="D538"/>
  <c r="I529"/>
  <c r="H529"/>
  <c r="G529"/>
  <c r="F529"/>
  <c r="E529"/>
  <c r="D529"/>
  <c r="I525"/>
  <c r="I548" s="1"/>
  <c r="H525"/>
  <c r="H548" s="1"/>
  <c r="G525"/>
  <c r="F525"/>
  <c r="E525"/>
  <c r="D525"/>
  <c r="D548" s="1"/>
  <c r="H578" l="1"/>
  <c r="D640"/>
  <c r="G548"/>
  <c r="E578"/>
  <c r="G610"/>
  <c r="I640"/>
  <c r="H640"/>
  <c r="F640"/>
  <c r="E640"/>
  <c r="I610"/>
  <c r="I578"/>
  <c r="G578"/>
  <c r="D578"/>
  <c r="E548"/>
  <c r="F548"/>
  <c r="I516"/>
  <c r="H516"/>
  <c r="G516"/>
  <c r="F516"/>
  <c r="E516"/>
  <c r="D516"/>
  <c r="I510"/>
  <c r="H510"/>
  <c r="G510"/>
  <c r="F510"/>
  <c r="E510"/>
  <c r="D510"/>
  <c r="I506"/>
  <c r="H506"/>
  <c r="G506"/>
  <c r="F506"/>
  <c r="E506"/>
  <c r="D506"/>
  <c r="I496"/>
  <c r="H496"/>
  <c r="G496"/>
  <c r="F496"/>
  <c r="E496"/>
  <c r="D496"/>
  <c r="I492"/>
  <c r="H492"/>
  <c r="G492"/>
  <c r="G517" s="1"/>
  <c r="G641" s="1"/>
  <c r="G642" s="1"/>
  <c r="F492"/>
  <c r="F517" s="1"/>
  <c r="E492"/>
  <c r="E517" s="1"/>
  <c r="D492"/>
  <c r="D517" s="1"/>
  <c r="I482"/>
  <c r="H482"/>
  <c r="G482"/>
  <c r="F482"/>
  <c r="E482"/>
  <c r="D482"/>
  <c r="I477"/>
  <c r="H477"/>
  <c r="G477"/>
  <c r="F477"/>
  <c r="E477"/>
  <c r="D477"/>
  <c r="I473"/>
  <c r="H473"/>
  <c r="G473"/>
  <c r="F473"/>
  <c r="E473"/>
  <c r="D473"/>
  <c r="I465"/>
  <c r="H465"/>
  <c r="G465"/>
  <c r="F465"/>
  <c r="E465"/>
  <c r="D465"/>
  <c r="I461"/>
  <c r="I483" s="1"/>
  <c r="H461"/>
  <c r="H483" s="1"/>
  <c r="G461"/>
  <c r="G483" s="1"/>
  <c r="F461"/>
  <c r="E461"/>
  <c r="E483" s="1"/>
  <c r="D461"/>
  <c r="D483" s="1"/>
  <c r="I453"/>
  <c r="H453"/>
  <c r="G453"/>
  <c r="F453"/>
  <c r="E453"/>
  <c r="D453"/>
  <c r="I446"/>
  <c r="H446"/>
  <c r="G446"/>
  <c r="F446"/>
  <c r="E446"/>
  <c r="D446"/>
  <c r="I442"/>
  <c r="H442"/>
  <c r="G442"/>
  <c r="F442"/>
  <c r="E442"/>
  <c r="D442"/>
  <c r="I433"/>
  <c r="H433"/>
  <c r="G433"/>
  <c r="F433"/>
  <c r="E433"/>
  <c r="D433"/>
  <c r="I429"/>
  <c r="I454" s="1"/>
  <c r="H429"/>
  <c r="G429"/>
  <c r="G454" s="1"/>
  <c r="F429"/>
  <c r="E429"/>
  <c r="D429"/>
  <c r="I420"/>
  <c r="H420"/>
  <c r="G420"/>
  <c r="F420"/>
  <c r="E420"/>
  <c r="D420"/>
  <c r="I410"/>
  <c r="H410"/>
  <c r="G410"/>
  <c r="F410"/>
  <c r="E410"/>
  <c r="D410"/>
  <c r="I401"/>
  <c r="H401"/>
  <c r="G401"/>
  <c r="F401"/>
  <c r="E401"/>
  <c r="D401"/>
  <c r="I397"/>
  <c r="I421" s="1"/>
  <c r="H397"/>
  <c r="G397"/>
  <c r="G421" s="1"/>
  <c r="F397"/>
  <c r="F421" s="1"/>
  <c r="E397"/>
  <c r="D397"/>
  <c r="I388"/>
  <c r="H388"/>
  <c r="G388"/>
  <c r="F388"/>
  <c r="E388"/>
  <c r="D388"/>
  <c r="I382"/>
  <c r="H382"/>
  <c r="G382"/>
  <c r="F382"/>
  <c r="E382"/>
  <c r="D382"/>
  <c r="I378"/>
  <c r="H378"/>
  <c r="G378"/>
  <c r="F378"/>
  <c r="E378"/>
  <c r="D378"/>
  <c r="I369"/>
  <c r="H369"/>
  <c r="G369"/>
  <c r="F369"/>
  <c r="E369"/>
  <c r="D369"/>
  <c r="I365"/>
  <c r="H365"/>
  <c r="H389" s="1"/>
  <c r="G365"/>
  <c r="F365"/>
  <c r="E365"/>
  <c r="D365"/>
  <c r="D389" s="1"/>
  <c r="I357"/>
  <c r="H357"/>
  <c r="G357"/>
  <c r="F357"/>
  <c r="E357"/>
  <c r="D357"/>
  <c r="I352"/>
  <c r="H352"/>
  <c r="G352"/>
  <c r="F352"/>
  <c r="E352"/>
  <c r="D352"/>
  <c r="I348"/>
  <c r="H348"/>
  <c r="G348"/>
  <c r="F348"/>
  <c r="E348"/>
  <c r="D348"/>
  <c r="I339"/>
  <c r="H339"/>
  <c r="G339"/>
  <c r="F339"/>
  <c r="E339"/>
  <c r="D339"/>
  <c r="I335"/>
  <c r="I358" s="1"/>
  <c r="H335"/>
  <c r="G335"/>
  <c r="F335"/>
  <c r="E335"/>
  <c r="E358" s="1"/>
  <c r="D335"/>
  <c r="E389" l="1"/>
  <c r="D358"/>
  <c r="H358"/>
  <c r="H484" s="1"/>
  <c r="H485" s="1"/>
  <c r="F389"/>
  <c r="H421"/>
  <c r="H454"/>
  <c r="F483"/>
  <c r="H517"/>
  <c r="H641" s="1"/>
  <c r="H642" s="1"/>
  <c r="F641"/>
  <c r="F642" s="1"/>
  <c r="D641"/>
  <c r="D642" s="1"/>
  <c r="E641"/>
  <c r="E642" s="1"/>
  <c r="F454"/>
  <c r="D454"/>
  <c r="I517"/>
  <c r="I641" s="1"/>
  <c r="I642" s="1"/>
  <c r="D421"/>
  <c r="D484" s="1"/>
  <c r="E454"/>
  <c r="E421"/>
  <c r="I389"/>
  <c r="I484" s="1"/>
  <c r="G389"/>
  <c r="G358"/>
  <c r="F358"/>
  <c r="E325"/>
  <c r="F325"/>
  <c r="G325"/>
  <c r="H325"/>
  <c r="I325"/>
  <c r="D325"/>
  <c r="I319"/>
  <c r="H319"/>
  <c r="G319"/>
  <c r="F319"/>
  <c r="E319"/>
  <c r="D319"/>
  <c r="I315"/>
  <c r="H315"/>
  <c r="G315"/>
  <c r="F315"/>
  <c r="E315"/>
  <c r="D315"/>
  <c r="I306"/>
  <c r="H306"/>
  <c r="G306"/>
  <c r="F306"/>
  <c r="E306"/>
  <c r="D306"/>
  <c r="I302"/>
  <c r="I326" s="1"/>
  <c r="H302"/>
  <c r="H326" s="1"/>
  <c r="G302"/>
  <c r="G326" s="1"/>
  <c r="F302"/>
  <c r="E302"/>
  <c r="E326" s="1"/>
  <c r="D302"/>
  <c r="D326" s="1"/>
  <c r="I293"/>
  <c r="H293"/>
  <c r="G293"/>
  <c r="F293"/>
  <c r="E293"/>
  <c r="D293"/>
  <c r="I287"/>
  <c r="H287"/>
  <c r="G287"/>
  <c r="F287"/>
  <c r="E287"/>
  <c r="D287"/>
  <c r="I283"/>
  <c r="H283"/>
  <c r="G283"/>
  <c r="F283"/>
  <c r="E283"/>
  <c r="D283"/>
  <c r="I275"/>
  <c r="H275"/>
  <c r="G275"/>
  <c r="F275"/>
  <c r="E275"/>
  <c r="D275"/>
  <c r="I271"/>
  <c r="I294" s="1"/>
  <c r="H271"/>
  <c r="G271"/>
  <c r="G294" s="1"/>
  <c r="F271"/>
  <c r="F294" s="1"/>
  <c r="E271"/>
  <c r="D271"/>
  <c r="I263"/>
  <c r="H263"/>
  <c r="G263"/>
  <c r="F263"/>
  <c r="E263"/>
  <c r="D263"/>
  <c r="I257"/>
  <c r="H257"/>
  <c r="G257"/>
  <c r="F257"/>
  <c r="E257"/>
  <c r="D257"/>
  <c r="I253"/>
  <c r="H253"/>
  <c r="G253"/>
  <c r="F253"/>
  <c r="E253"/>
  <c r="D253"/>
  <c r="I243"/>
  <c r="H243"/>
  <c r="G243"/>
  <c r="F243"/>
  <c r="E243"/>
  <c r="D243"/>
  <c r="I239"/>
  <c r="H239"/>
  <c r="G239"/>
  <c r="F239"/>
  <c r="E239"/>
  <c r="D239"/>
  <c r="E264" l="1"/>
  <c r="I264"/>
  <c r="F264"/>
  <c r="D294"/>
  <c r="F326"/>
  <c r="F484"/>
  <c r="F485" s="1"/>
  <c r="D264"/>
  <c r="I485"/>
  <c r="D485"/>
  <c r="G484"/>
  <c r="E484"/>
  <c r="H294"/>
  <c r="E294"/>
  <c r="G264"/>
  <c r="H264"/>
  <c r="I231"/>
  <c r="H231"/>
  <c r="G231"/>
  <c r="F231"/>
  <c r="E231"/>
  <c r="D231"/>
  <c r="I226"/>
  <c r="H226"/>
  <c r="G226"/>
  <c r="F226"/>
  <c r="E226"/>
  <c r="D226"/>
  <c r="I222"/>
  <c r="H222"/>
  <c r="G222"/>
  <c r="F222"/>
  <c r="E222"/>
  <c r="D222"/>
  <c r="I213"/>
  <c r="H213"/>
  <c r="G213"/>
  <c r="F213"/>
  <c r="E213"/>
  <c r="D213"/>
  <c r="I209"/>
  <c r="H209"/>
  <c r="G209"/>
  <c r="F209"/>
  <c r="E209"/>
  <c r="D209"/>
  <c r="I200"/>
  <c r="H200"/>
  <c r="G200"/>
  <c r="F200"/>
  <c r="E200"/>
  <c r="D200"/>
  <c r="I194"/>
  <c r="H194"/>
  <c r="G194"/>
  <c r="F194"/>
  <c r="E194"/>
  <c r="D194"/>
  <c r="I190"/>
  <c r="H190"/>
  <c r="G190"/>
  <c r="F190"/>
  <c r="E190"/>
  <c r="D190"/>
  <c r="I181"/>
  <c r="H181"/>
  <c r="G181"/>
  <c r="F181"/>
  <c r="E181"/>
  <c r="D181"/>
  <c r="I177"/>
  <c r="H177"/>
  <c r="H201" s="1"/>
  <c r="G177"/>
  <c r="G201" s="1"/>
  <c r="F177"/>
  <c r="E177"/>
  <c r="D177"/>
  <c r="D201" s="1"/>
  <c r="D232" l="1"/>
  <c r="D327" s="1"/>
  <c r="D328" s="1"/>
  <c r="E232"/>
  <c r="I201"/>
  <c r="E485"/>
  <c r="G485"/>
  <c r="I232"/>
  <c r="H232"/>
  <c r="H327" s="1"/>
  <c r="H328" s="1"/>
  <c r="G232"/>
  <c r="G327" s="1"/>
  <c r="G328" s="1"/>
  <c r="F232"/>
  <c r="F201"/>
  <c r="E201"/>
  <c r="I167"/>
  <c r="H167"/>
  <c r="G167"/>
  <c r="F167"/>
  <c r="E167"/>
  <c r="D167"/>
  <c r="I162"/>
  <c r="H162"/>
  <c r="G162"/>
  <c r="F162"/>
  <c r="E162"/>
  <c r="D162"/>
  <c r="I158"/>
  <c r="H158"/>
  <c r="G158"/>
  <c r="F158"/>
  <c r="E158"/>
  <c r="D158"/>
  <c r="I149"/>
  <c r="H149"/>
  <c r="G149"/>
  <c r="F149"/>
  <c r="E149"/>
  <c r="D149"/>
  <c r="I145"/>
  <c r="I168" s="1"/>
  <c r="H145"/>
  <c r="G145"/>
  <c r="F145"/>
  <c r="E145"/>
  <c r="D145"/>
  <c r="I136"/>
  <c r="H136"/>
  <c r="G136"/>
  <c r="F136"/>
  <c r="E136"/>
  <c r="D136"/>
  <c r="I130"/>
  <c r="H130"/>
  <c r="G130"/>
  <c r="F130"/>
  <c r="E130"/>
  <c r="D130"/>
  <c r="I126"/>
  <c r="H126"/>
  <c r="G126"/>
  <c r="F126"/>
  <c r="E126"/>
  <c r="D126"/>
  <c r="I117"/>
  <c r="H117"/>
  <c r="G117"/>
  <c r="F117"/>
  <c r="E117"/>
  <c r="D117"/>
  <c r="I113"/>
  <c r="H113"/>
  <c r="H137" s="1"/>
  <c r="G113"/>
  <c r="G137" s="1"/>
  <c r="F113"/>
  <c r="E113"/>
  <c r="D113"/>
  <c r="D137" s="1"/>
  <c r="I105"/>
  <c r="H105"/>
  <c r="G105"/>
  <c r="F105"/>
  <c r="E105"/>
  <c r="D105"/>
  <c r="I99"/>
  <c r="H99"/>
  <c r="G99"/>
  <c r="F99"/>
  <c r="E99"/>
  <c r="D99"/>
  <c r="I95"/>
  <c r="H95"/>
  <c r="G95"/>
  <c r="F95"/>
  <c r="E95"/>
  <c r="D95"/>
  <c r="I85"/>
  <c r="H85"/>
  <c r="G85"/>
  <c r="F85"/>
  <c r="E85"/>
  <c r="D85"/>
  <c r="I81"/>
  <c r="I106" s="1"/>
  <c r="H81"/>
  <c r="G81"/>
  <c r="F81"/>
  <c r="F106" s="1"/>
  <c r="E81"/>
  <c r="E106" s="1"/>
  <c r="D81"/>
  <c r="I73"/>
  <c r="H73"/>
  <c r="G73"/>
  <c r="F73"/>
  <c r="E73"/>
  <c r="D73"/>
  <c r="I68"/>
  <c r="H68"/>
  <c r="G68"/>
  <c r="F68"/>
  <c r="E68"/>
  <c r="D68"/>
  <c r="I64"/>
  <c r="H64"/>
  <c r="G64"/>
  <c r="F64"/>
  <c r="E64"/>
  <c r="D64"/>
  <c r="I55"/>
  <c r="H55"/>
  <c r="G55"/>
  <c r="F55"/>
  <c r="E55"/>
  <c r="D55"/>
  <c r="I51"/>
  <c r="H51"/>
  <c r="G51"/>
  <c r="F51"/>
  <c r="E51"/>
  <c r="D51"/>
  <c r="D74" s="1"/>
  <c r="E42"/>
  <c r="F42"/>
  <c r="G42"/>
  <c r="H42"/>
  <c r="I42"/>
  <c r="D42"/>
  <c r="E36"/>
  <c r="F36"/>
  <c r="G36"/>
  <c r="H36"/>
  <c r="I36"/>
  <c r="D36"/>
  <c r="E32"/>
  <c r="F32"/>
  <c r="G32"/>
  <c r="H32"/>
  <c r="I32"/>
  <c r="D32"/>
  <c r="E19"/>
  <c r="F19"/>
  <c r="G19"/>
  <c r="H19"/>
  <c r="I19"/>
  <c r="D19"/>
  <c r="E23"/>
  <c r="F23"/>
  <c r="G23"/>
  <c r="H23"/>
  <c r="I23"/>
  <c r="D23"/>
  <c r="E168" l="1"/>
  <c r="E327"/>
  <c r="E328" s="1"/>
  <c r="I327"/>
  <c r="I328" s="1"/>
  <c r="H168"/>
  <c r="G168"/>
  <c r="F168"/>
  <c r="D168"/>
  <c r="I137"/>
  <c r="F137"/>
  <c r="E137"/>
  <c r="G106"/>
  <c r="G74"/>
  <c r="E74"/>
  <c r="F74"/>
  <c r="H74"/>
  <c r="I74"/>
  <c r="F327"/>
  <c r="F328" s="1"/>
  <c r="H43"/>
  <c r="F43"/>
  <c r="I43"/>
  <c r="I169" s="1"/>
  <c r="G43"/>
  <c r="E43"/>
  <c r="H106"/>
  <c r="D106"/>
  <c r="D43"/>
  <c r="G169" l="1"/>
  <c r="E169"/>
  <c r="E643" s="1"/>
  <c r="E644" s="1"/>
  <c r="E649" s="1"/>
  <c r="F169"/>
  <c r="F170" s="1"/>
  <c r="I170"/>
  <c r="I643"/>
  <c r="I644" s="1"/>
  <c r="G170"/>
  <c r="G643"/>
  <c r="G644" s="1"/>
  <c r="G649" s="1"/>
  <c r="H169"/>
  <c r="D169"/>
  <c r="E170" l="1"/>
  <c r="F643"/>
  <c r="F644" s="1"/>
  <c r="F649" s="1"/>
  <c r="D170"/>
  <c r="D643"/>
  <c r="D644" s="1"/>
  <c r="H170"/>
  <c r="H643"/>
  <c r="H644" s="1"/>
  <c r="H649" s="1"/>
</calcChain>
</file>

<file path=xl/sharedStrings.xml><?xml version="1.0" encoding="utf-8"?>
<sst xmlns="http://schemas.openxmlformats.org/spreadsheetml/2006/main" count="1580" uniqueCount="209">
  <si>
    <t>января 2019 г.</t>
  </si>
  <si>
    <t>Утверждаю:</t>
  </si>
  <si>
    <t xml:space="preserve">Примерное 20-дневное дневное меню для питания детей от 1,5 до 3 лет                                                                   </t>
  </si>
  <si>
    <t>Прием пищи</t>
  </si>
  <si>
    <t>Наименование блюда</t>
  </si>
  <si>
    <t>Выход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</si>
  <si>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</si>
  <si>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</si>
  <si>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</si>
  <si>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</si>
  <si>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</si>
  <si>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г</t>
  </si>
  <si>
    <t>ккал</t>
  </si>
  <si>
    <t>Витамин С</t>
  </si>
  <si>
    <t>№ рецептуры</t>
  </si>
  <si>
    <t>№ п/п</t>
  </si>
  <si>
    <t>мг</t>
  </si>
  <si>
    <t>День 1 (понедельник)</t>
  </si>
  <si>
    <t>Завтрак 1</t>
  </si>
  <si>
    <t>Каша жидкая на молоке (из пшена и риса) "Дружба"</t>
  </si>
  <si>
    <t>Итого:</t>
  </si>
  <si>
    <t>Кофейный напиток из цикория с молоком</t>
  </si>
  <si>
    <t>Сыр полутвердый для детского питания с жирностью до 45%</t>
  </si>
  <si>
    <t>Хлеб из муки пшеничной первого сорта</t>
  </si>
  <si>
    <t>Завтрак 2</t>
  </si>
  <si>
    <t>Компот из плодов свежих (лимон)</t>
  </si>
  <si>
    <t>Плоды и ягоды свежие</t>
  </si>
  <si>
    <t>Обед</t>
  </si>
  <si>
    <t>Полдник</t>
  </si>
  <si>
    <t>Ужин</t>
  </si>
  <si>
    <t>Итого за день 1:</t>
  </si>
  <si>
    <t>Салат из свеклы с маслом растительным</t>
  </si>
  <si>
    <t>Суп картофельный на мясном бульоне</t>
  </si>
  <si>
    <t>Гуляш из отварного мяса</t>
  </si>
  <si>
    <t>Изделия макаронные отварные</t>
  </si>
  <si>
    <t>Хлеб ржано-пшеничный</t>
  </si>
  <si>
    <t>Биточки рубленные куриные</t>
  </si>
  <si>
    <t xml:space="preserve">Капуста тушеная </t>
  </si>
  <si>
    <t>Ватрушка с джемом</t>
  </si>
  <si>
    <t>Кисель из ягод быстрозамороженных (черная смородина)</t>
  </si>
  <si>
    <t>Чай с сахаром</t>
  </si>
  <si>
    <t>День 2 (вторник)</t>
  </si>
  <si>
    <t>Омлет натуральный запеченый</t>
  </si>
  <si>
    <t>Чай с лимоном</t>
  </si>
  <si>
    <t>Масло коровье сладкосливочное несоленое</t>
  </si>
  <si>
    <t>Компот из плодов свежих (груша)</t>
  </si>
  <si>
    <t>Сельдь с растительным маслом</t>
  </si>
  <si>
    <t>Гуляш из мяса птицы</t>
  </si>
  <si>
    <t>Суп с изделиями макаронными (фигурными) группы А на бульоне из птицы</t>
  </si>
  <si>
    <t>Рагу из овощей</t>
  </si>
  <si>
    <t>Компот из плодов сухих (смесь косточковых плодов)</t>
  </si>
  <si>
    <t>Булочка "Любимая"</t>
  </si>
  <si>
    <t>Кефир</t>
  </si>
  <si>
    <t>Сырники</t>
  </si>
  <si>
    <t>Соус молочный (сладкий)</t>
  </si>
  <si>
    <t>День 3 (среда)</t>
  </si>
  <si>
    <t>Итого за день 2:</t>
  </si>
  <si>
    <t>Итого за день 3:</t>
  </si>
  <si>
    <t>Суп молочный с изделиями макаронными</t>
  </si>
  <si>
    <t>Компот из плодов свежих (яблоко)</t>
  </si>
  <si>
    <t>Салат из капусты белокачанной с маслом растительным</t>
  </si>
  <si>
    <t>Рассольник домашний на мясном бульоне</t>
  </si>
  <si>
    <t>Говядина отварная (к рассольнику)</t>
  </si>
  <si>
    <t>Печень по-строгановски</t>
  </si>
  <si>
    <t>Каша гречневая рассыпчатая</t>
  </si>
  <si>
    <t>Компот из плодов сухих (изюм)</t>
  </si>
  <si>
    <t>Пирожок с яблоком</t>
  </si>
  <si>
    <t>Кисель из ягод быстрозамороженных (вишня)</t>
  </si>
  <si>
    <t>Шницель рубленный куриный</t>
  </si>
  <si>
    <t xml:space="preserve">Свекла тушеная </t>
  </si>
  <si>
    <t>День 4 (четверг)</t>
  </si>
  <si>
    <t>Итого за день 4:</t>
  </si>
  <si>
    <t xml:space="preserve">Каша жидкая на молоке (из хлопьев овсяных) </t>
  </si>
  <si>
    <t>Чай с молоком с сахаром</t>
  </si>
  <si>
    <t>Салат из помидоров с маслом растительным</t>
  </si>
  <si>
    <t>Суп крестьянский с крупой (крупа перловая)</t>
  </si>
  <si>
    <t>Тефтели рыбные</t>
  </si>
  <si>
    <t>Пюре картофельное</t>
  </si>
  <si>
    <t>Отвар шиповника</t>
  </si>
  <si>
    <t>Булочка "Городская"</t>
  </si>
  <si>
    <t xml:space="preserve">Тефтели мясные с соусом </t>
  </si>
  <si>
    <t>День 5 (пятница)</t>
  </si>
  <si>
    <t>Итого за день 5:</t>
  </si>
  <si>
    <t>Запеканка из творога</t>
  </si>
  <si>
    <t>Соус молочный (сладкий) с ванилью</t>
  </si>
  <si>
    <t>Икра из уваренных кабачков</t>
  </si>
  <si>
    <t>Суп из овощей на курином бульоне</t>
  </si>
  <si>
    <t>Сухарики из хлеба пшеничного</t>
  </si>
  <si>
    <t>Плов куриный</t>
  </si>
  <si>
    <t>Биойогурт фруктовый питьевой</t>
  </si>
  <si>
    <t xml:space="preserve">Блины </t>
  </si>
  <si>
    <t>Итого за пять дней:</t>
  </si>
  <si>
    <t>Среднее значение за пять дней:</t>
  </si>
  <si>
    <t>День 6 (понедельник)</t>
  </si>
  <si>
    <t>первая неделя</t>
  </si>
  <si>
    <t>вторая неделя</t>
  </si>
  <si>
    <t>Итого за день 6:</t>
  </si>
  <si>
    <t xml:space="preserve">Каша жидкая на молоке (гречневая) </t>
  </si>
  <si>
    <t>Салат витаминный с маслом растительным</t>
  </si>
  <si>
    <t>Котлеты рубленные из фарша рыбного</t>
  </si>
  <si>
    <t>Рис отварной с кукурузой</t>
  </si>
  <si>
    <t>Мармелад</t>
  </si>
  <si>
    <t>День 7 (вторник)</t>
  </si>
  <si>
    <t>Итого за день 7:</t>
  </si>
  <si>
    <t xml:space="preserve">Суфле творожное запеченое </t>
  </si>
  <si>
    <t>Кофейный напиток злаковый на молоке</t>
  </si>
  <si>
    <t>Салат из помидоров и огурцов свежих с маслом растительным</t>
  </si>
  <si>
    <t>Борщ с капустой и картофелем на мясном бульоне</t>
  </si>
  <si>
    <t>Азу из отварного мяса</t>
  </si>
  <si>
    <t xml:space="preserve">Каша пшенная молочная </t>
  </si>
  <si>
    <t>День 8 (среда)</t>
  </si>
  <si>
    <t>Итого за день 8:</t>
  </si>
  <si>
    <t>День 9 (четверг)</t>
  </si>
  <si>
    <t>Итого за день 9:</t>
  </si>
  <si>
    <t xml:space="preserve">Каша жидкая на молоке (манная) </t>
  </si>
  <si>
    <t>Салат из моркови с сахаром</t>
  </si>
  <si>
    <t xml:space="preserve">Суп из овощей </t>
  </si>
  <si>
    <t>Салат из отварной свеклы с чесноком</t>
  </si>
  <si>
    <t>Рагу из мяса птицы</t>
  </si>
  <si>
    <t>Компот из плодов сухих (чернослив)</t>
  </si>
  <si>
    <t>Суфле из печени</t>
  </si>
  <si>
    <t>Картофель отварной, запеченый с растительным маслом</t>
  </si>
  <si>
    <t>День 10 (пятница)</t>
  </si>
  <si>
    <t>Итого за день 10:</t>
  </si>
  <si>
    <t>Творог для детского питания</t>
  </si>
  <si>
    <t>Салат из капусты краснокачанной с маслом растительным</t>
  </si>
  <si>
    <t>Суп крестьянский с крупой (крупа перловая) на мясном бульоне</t>
  </si>
  <si>
    <t>Суфле из отварного мяса (говядина)</t>
  </si>
  <si>
    <t>Рис отварной с овощами</t>
  </si>
  <si>
    <t>День 11 (понедельник)</t>
  </si>
  <si>
    <t>Итого за день 11:</t>
  </si>
  <si>
    <t>третья неделя</t>
  </si>
  <si>
    <t>Каша жидкая на молоке (рисовая)</t>
  </si>
  <si>
    <t>Какао-напиток на молоке</t>
  </si>
  <si>
    <t>Салат из свежих огурцов со сладким перцем с растительным маслом</t>
  </si>
  <si>
    <t>Щи из свежей капусты</t>
  </si>
  <si>
    <t>День 12 (вторник)</t>
  </si>
  <si>
    <t>Итого за день 12:</t>
  </si>
  <si>
    <t>Котлеты рубленые из фарша рыбного</t>
  </si>
  <si>
    <t xml:space="preserve">Рис отварной </t>
  </si>
  <si>
    <t>Лепешка с сыром</t>
  </si>
  <si>
    <t>День 13 (среда)</t>
  </si>
  <si>
    <t>Итого за день 13:</t>
  </si>
  <si>
    <t>Винегрет овощной</t>
  </si>
  <si>
    <t>Картофель отварной запеченый со сливочным маслом</t>
  </si>
  <si>
    <t>Фрикадельки мясные паровые</t>
  </si>
  <si>
    <t>День 14 (четверг)</t>
  </si>
  <si>
    <t>Итого за день 14:</t>
  </si>
  <si>
    <t>Пудинг из творога запеченый</t>
  </si>
  <si>
    <t>Рассольник ленинградский на мясном бульоне</t>
  </si>
  <si>
    <t>Бефстроганов из отварного мяса</t>
  </si>
  <si>
    <t>Лепешки картофельные</t>
  </si>
  <si>
    <t>Соус сметанный</t>
  </si>
  <si>
    <t>Огурцы свежие</t>
  </si>
  <si>
    <t>Компот из ягод быстрозамороженных (смородина)</t>
  </si>
  <si>
    <t>День 15 (пятница)</t>
  </si>
  <si>
    <t>Итого за день 15:</t>
  </si>
  <si>
    <t>Борщ с мелкошинкованными овощами на мясном бульоне</t>
  </si>
  <si>
    <t>Говядина тушеная с картофелем</t>
  </si>
  <si>
    <t>День 16 (понедельник)</t>
  </si>
  <si>
    <t>Итого за день 16:</t>
  </si>
  <si>
    <t>Суп из овощей</t>
  </si>
  <si>
    <t>четвертая неделя</t>
  </si>
  <si>
    <t>День 17 (вторник)</t>
  </si>
  <si>
    <t>Итого за день 17:</t>
  </si>
  <si>
    <t>Пастила</t>
  </si>
  <si>
    <t>День 18 (среда)</t>
  </si>
  <si>
    <t>Итого за день 18:</t>
  </si>
  <si>
    <t>Салат из свежих огурцов с растительным маслом</t>
  </si>
  <si>
    <t>Щи  из капусты свежей на бульоне мясном с мелконашинкованными овощами</t>
  </si>
  <si>
    <t>Запеканка картофельная с мясом отварным</t>
  </si>
  <si>
    <t>День 19 (четверг)</t>
  </si>
  <si>
    <t>Компот из ягод свежих (яблоко)</t>
  </si>
  <si>
    <t>Зефир</t>
  </si>
  <si>
    <t>Кисель из ягод быстрозамореженных (вишня)</t>
  </si>
  <si>
    <t>Итого за день 20:</t>
  </si>
  <si>
    <t>День 20 (пятница)</t>
  </si>
  <si>
    <t>Салат зеленый с огурцами и помидорами с растительным маслом</t>
  </si>
  <si>
    <t>Уха ростовская</t>
  </si>
  <si>
    <t>Компот из ягод быстрозамороженных (клюква)</t>
  </si>
  <si>
    <t>Ватрушка с творогом</t>
  </si>
  <si>
    <t>Итого за день 19:</t>
  </si>
  <si>
    <t>СРЕДНЕЕ значение за 20 дней:</t>
  </si>
  <si>
    <t>ВСЕГО за 20 дней:</t>
  </si>
  <si>
    <t>1400-1750 г</t>
  </si>
  <si>
    <t>Информационно: по СанПин дети от 1 года до 3 лет</t>
  </si>
  <si>
    <t>7 сыр</t>
  </si>
  <si>
    <t>масло 5</t>
  </si>
  <si>
    <t>30гр</t>
  </si>
  <si>
    <t>40 гр</t>
  </si>
  <si>
    <t>Макароны с сыром</t>
  </si>
  <si>
    <t>Суп картофельный с бобовыми (фасоль) на мясном бульоне</t>
  </si>
  <si>
    <t>Суп с бобовыми (горох) на мясном бульоне</t>
  </si>
  <si>
    <t>Суп с бобовыми (горох) на курином бульоне</t>
  </si>
  <si>
    <t>Кондитерское изделие (печенье, вафли, пряник, коржик, кекс)</t>
  </si>
  <si>
    <t>Соус абрикосовый</t>
  </si>
  <si>
    <t>Сок</t>
  </si>
  <si>
    <t xml:space="preserve">Молоко </t>
  </si>
  <si>
    <t>разница</t>
  </si>
  <si>
    <t xml:space="preserve">10 сыр </t>
  </si>
  <si>
    <t>ясли</t>
  </si>
  <si>
    <t>сад</t>
  </si>
  <si>
    <t>Зеленый горошек отварной с растительным маслом</t>
  </si>
  <si>
    <t>Котлеты рубленные из птицы (цыплята) запеченые с соусом молочным</t>
  </si>
  <si>
    <t>Котлеты мясные рубленные запеченые с соусом молочным</t>
  </si>
  <si>
    <t xml:space="preserve">Рыба, запеченная в молочном соусе </t>
  </si>
  <si>
    <t>Заведующий МДОУ - детским садом № 33 "Росток"</t>
  </si>
  <si>
    <t>В.В. Сиротинина</t>
  </si>
  <si>
    <t>в Муниципальном дошкольном образовательном учреждении детском саду общеразвивающего вида № 33 "Росток"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</si>
</sst>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2" fillId="2" borderId="0" xfId="0" applyFont="1" applyFill="1" applyBorder="1"/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2" fontId="2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top" wrapText="1"/>
    </xf>
    <xf numFmtId="2" fontId="2" fillId="2" borderId="0" xfId="0" applyNumberFormat="1" applyFont="1" applyFill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2" fontId="3" fillId="3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" xfId="0" applyFont="1" applyFill="1" applyBorder="1"/>
    <xf numFmtId="2" fontId="7" fillId="0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4" borderId="2" xfId="0" applyFont="1" applyFill="1" applyBorder="1" applyAlignment="1">
      <alignment horizontal="right" wrapText="1"/>
    </xf>
    <xf numFmtId="2" fontId="3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right" wrapText="1"/>
    </xf>
    <xf numFmtId="2" fontId="3" fillId="5" borderId="2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0" fillId="0" borderId="0" xfId="0" applyFill="1"/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2" xfId="0" applyFont="1" applyFill="1" applyBorder="1"/>
    <xf numFmtId="0" fontId="2" fillId="2" borderId="0" xfId="0" applyFont="1" applyFill="1"/>
    <xf numFmtId="2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 vertical="top" wrapText="1"/>
    </xf>
    <xf numFmtId="2" fontId="7" fillId="0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3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9" fillId="6" borderId="2" xfId="0" applyFont="1" applyFill="1" applyBorder="1"/>
    <xf numFmtId="2" fontId="9" fillId="6" borderId="2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9" fillId="7" borderId="2" xfId="0" applyFont="1" applyFill="1" applyBorder="1"/>
    <xf numFmtId="2" fontId="9" fillId="7" borderId="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top" wrapText="1"/>
    </xf>
    <xf numFmtId="0" fontId="7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2" fillId="8" borderId="2" xfId="0" applyFont="1" applyFill="1" applyBorder="1" applyAlignment="1">
      <alignment horizontal="center" vertical="top" wrapText="1"/>
    </xf>
    <xf numFmtId="2" fontId="2" fillId="8" borderId="2" xfId="0" applyNumberFormat="1" applyFont="1" applyFill="1" applyBorder="1" applyAlignment="1">
      <alignment horizontal="right" vertical="top" wrapText="1"/>
    </xf>
    <xf numFmtId="0" fontId="11" fillId="0" borderId="2" xfId="0" applyFont="1" applyBorder="1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2" fillId="0" borderId="2" xfId="0" applyFont="1" applyFill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1" fillId="0" borderId="0" xfId="0" applyFont="1" applyBorder="1"/>
    <xf numFmtId="10" fontId="0" fillId="0" borderId="0" xfId="0" applyNumberFormat="1"/>
    <xf numFmtId="0" fontId="0" fillId="0" borderId="0" xfId="0" applyAlignment="1">
      <alignment horizontal="left" wrapText="1"/>
    </xf>
    <xf numFmtId="0" fontId="2" fillId="9" borderId="0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/>
    <xf numFmtId="2" fontId="11" fillId="0" borderId="2" xfId="0" applyNumberFormat="1" applyFont="1" applyFill="1" applyBorder="1" applyAlignment="1">
      <alignment horizontal="right"/>
    </xf>
    <xf numFmtId="0" fontId="7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13" fillId="0" borderId="0" xfId="0" applyFont="1"/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right" vertical="top" wrapText="1"/>
    </xf>
    <xf numFmtId="2" fontId="11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13" fillId="0" borderId="0" xfId="0" applyFont="1" applyBorder="1"/>
    <xf numFmtId="2" fontId="7" fillId="0" borderId="3" xfId="0" applyNumberFormat="1" applyFont="1" applyFill="1" applyBorder="1" applyAlignment="1">
      <alignment horizontal="right" vertical="top" wrapText="1"/>
    </xf>
    <xf numFmtId="0" fontId="12" fillId="0" borderId="0" xfId="0" applyFont="1" applyFill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3" borderId="4" xfId="0" applyNumberFormat="1" applyFont="1" applyFill="1" applyBorder="1" applyAlignment="1">
      <alignment horizontal="right" wrapText="1"/>
    </xf>
    <xf numFmtId="2" fontId="7" fillId="0" borderId="4" xfId="0" applyNumberFormat="1" applyFont="1" applyFill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2" fontId="3" fillId="4" borderId="4" xfId="0" applyNumberFormat="1" applyFont="1" applyFill="1" applyBorder="1" applyAlignment="1">
      <alignment horizontal="right" wrapText="1"/>
    </xf>
    <xf numFmtId="2" fontId="3" fillId="5" borderId="4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11" fillId="0" borderId="4" xfId="0" applyNumberFormat="1" applyFont="1" applyBorder="1" applyAlignment="1">
      <alignment horizontal="right" vertical="top" wrapText="1"/>
    </xf>
    <xf numFmtId="2" fontId="11" fillId="0" borderId="4" xfId="0" applyNumberFormat="1" applyFont="1" applyFill="1" applyBorder="1" applyAlignment="1">
      <alignment horizontal="right" vertical="top" wrapText="1"/>
    </xf>
    <xf numFmtId="2" fontId="9" fillId="6" borderId="4" xfId="0" applyNumberFormat="1" applyFont="1" applyFill="1" applyBorder="1" applyAlignment="1">
      <alignment horizontal="right"/>
    </xf>
    <xf numFmtId="2" fontId="9" fillId="7" borderId="4" xfId="0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9"/>
  <sheetViews>
    <sheetView tabSelected="1" view="pageBreakPreview" topLeftCell="A625" zoomScale="93" zoomScaleNormal="100" zoomScaleSheetLayoutView="93" workbookViewId="0">
      <selection activeCell="A7" sqref="A7:J7"/>
    </sheetView>
  </sheetViews>
  <sheetFormatPr defaultRowHeight="15"/>
  <cols>
    <col min="1" max="1" width="5.28515625" style="65" customWidth="1"/>
    <col min="2" max="2" width="10" style="59" customWidth="1"/>
    <col min="3" max="3" width="47" style="14" customWidth="1"/>
    <col min="4" max="4" width="9.5703125" style="20" bestFit="1" customWidth="1"/>
    <col min="5" max="6" width="9.140625" style="20"/>
    <col min="7" max="7" width="11.42578125" style="20" customWidth="1"/>
    <col min="8" max="8" width="12" style="20" customWidth="1"/>
    <col min="9" max="9" width="9.140625" style="20"/>
    <col min="10" max="10" width="9.140625" style="14"/>
    <col min="11" max="11" width="19.42578125" style="44" customWidth="1"/>
  </cols>
  <sheetData>
    <row r="1" spans="1:14">
      <c r="F1" s="20" t="s">
        <v>1</v>
      </c>
    </row>
    <row r="2" spans="1:14">
      <c r="F2" s="20" t="s">
        <v>206</v>
      </c>
    </row>
    <row r="3" spans="1:14">
      <c r="F3" s="21"/>
      <c r="G3" s="21"/>
      <c r="H3" s="20" t="s">
        <v>207</v>
      </c>
    </row>
    <row r="4" spans="1:14" ht="30.75" customHeight="1">
      <c r="F4" s="21"/>
      <c r="G4" s="176" t="s">
        <v>0</v>
      </c>
      <c r="H4" s="176"/>
      <c r="K4" s="84"/>
    </row>
    <row r="6" spans="1:14" hidden="1"/>
    <row r="7" spans="1:14" ht="18.75" customHeight="1">
      <c r="A7" s="177" t="s">
        <v>2</v>
      </c>
      <c r="B7" s="177"/>
      <c r="C7" s="177"/>
      <c r="D7" s="177"/>
      <c r="E7" s="177"/>
      <c r="F7" s="177"/>
      <c r="G7" s="177"/>
      <c r="H7" s="177"/>
      <c r="I7" s="177"/>
      <c r="J7" s="177"/>
      <c r="K7" s="85"/>
      <c r="L7" s="2"/>
      <c r="M7" s="2"/>
    </row>
    <row r="8" spans="1:14" ht="15.75">
      <c r="A8" s="178" t="s">
        <v>208</v>
      </c>
      <c r="B8" s="178"/>
      <c r="C8" s="178"/>
      <c r="D8" s="178"/>
      <c r="E8" s="178"/>
      <c r="F8" s="178"/>
      <c r="G8" s="178"/>
      <c r="H8" s="178"/>
      <c r="I8" s="178"/>
      <c r="J8" s="178"/>
      <c r="K8" s="86"/>
      <c r="L8" s="3"/>
      <c r="M8" s="3"/>
    </row>
    <row r="9" spans="1:14" ht="17.25" customHeight="1">
      <c r="K9" s="87"/>
    </row>
    <row r="10" spans="1:14" ht="18.75" customHeight="1">
      <c r="A10" s="174" t="s">
        <v>15</v>
      </c>
      <c r="B10" s="179" t="s">
        <v>3</v>
      </c>
      <c r="C10" s="174" t="s">
        <v>4</v>
      </c>
      <c r="D10" s="172" t="s">
        <v>5</v>
      </c>
      <c r="E10" s="173" t="s">
        <v>6</v>
      </c>
      <c r="F10" s="173"/>
      <c r="G10" s="173"/>
      <c r="H10" s="173" t="s">
        <v>10</v>
      </c>
      <c r="I10" s="173" t="s">
        <v>13</v>
      </c>
      <c r="J10" s="174" t="s">
        <v>14</v>
      </c>
      <c r="K10" s="88"/>
      <c r="L10" s="1"/>
      <c r="M10" s="1"/>
    </row>
    <row r="11" spans="1:14" ht="14.25" customHeight="1">
      <c r="A11" s="174"/>
      <c r="B11" s="179"/>
      <c r="C11" s="174"/>
      <c r="D11" s="172"/>
      <c r="E11" s="9" t="s">
        <v>7</v>
      </c>
      <c r="F11" s="9" t="s">
        <v>8</v>
      </c>
      <c r="G11" s="9" t="s">
        <v>9</v>
      </c>
      <c r="H11" s="173"/>
      <c r="I11" s="173"/>
      <c r="J11" s="174"/>
      <c r="K11" s="88"/>
      <c r="L11" s="1"/>
      <c r="M11" s="1"/>
    </row>
    <row r="12" spans="1:14">
      <c r="A12" s="174"/>
      <c r="B12" s="179"/>
      <c r="C12" s="174"/>
      <c r="D12" s="147" t="s">
        <v>11</v>
      </c>
      <c r="E12" s="9" t="s">
        <v>11</v>
      </c>
      <c r="F12" s="9" t="s">
        <v>11</v>
      </c>
      <c r="G12" s="9" t="s">
        <v>11</v>
      </c>
      <c r="H12" s="9" t="s">
        <v>12</v>
      </c>
      <c r="I12" s="9" t="s">
        <v>16</v>
      </c>
      <c r="J12" s="174"/>
      <c r="K12" s="88"/>
      <c r="L12" s="1"/>
      <c r="M12" s="1"/>
    </row>
    <row r="13" spans="1:14" s="4" customFormat="1" ht="15" customHeight="1">
      <c r="A13" s="169"/>
      <c r="B13" s="175" t="s">
        <v>17</v>
      </c>
      <c r="C13" s="175"/>
      <c r="D13" s="23"/>
      <c r="E13" s="23"/>
      <c r="F13" s="23"/>
      <c r="G13" s="23"/>
      <c r="H13" s="23"/>
      <c r="I13" s="23"/>
      <c r="J13" s="12"/>
      <c r="K13" s="88"/>
      <c r="L13" s="5"/>
      <c r="M13" s="5"/>
    </row>
    <row r="14" spans="1:14" ht="14.25" customHeight="1">
      <c r="A14" s="145"/>
      <c r="B14" s="60"/>
      <c r="C14" s="145"/>
      <c r="D14" s="148"/>
      <c r="E14" s="22"/>
      <c r="F14" s="22"/>
      <c r="G14" s="22"/>
      <c r="H14" s="22"/>
      <c r="I14" s="22"/>
      <c r="J14" s="6"/>
      <c r="K14" s="88" t="s">
        <v>94</v>
      </c>
      <c r="L14" s="1"/>
      <c r="M14" s="1"/>
    </row>
    <row r="15" spans="1:14" ht="14.25" customHeight="1">
      <c r="A15" s="145">
        <v>1</v>
      </c>
      <c r="B15" s="146" t="s">
        <v>18</v>
      </c>
      <c r="C15" s="11" t="s">
        <v>19</v>
      </c>
      <c r="D15" s="148">
        <v>150</v>
      </c>
      <c r="E15" s="22">
        <v>4.74</v>
      </c>
      <c r="F15" s="22">
        <v>7.64</v>
      </c>
      <c r="G15" s="22">
        <v>19.95</v>
      </c>
      <c r="H15" s="22">
        <v>168.05</v>
      </c>
      <c r="I15" s="22">
        <v>15.75</v>
      </c>
      <c r="J15" s="6"/>
      <c r="K15" s="88" t="s">
        <v>94</v>
      </c>
      <c r="L15" s="1"/>
      <c r="M15" s="1"/>
    </row>
    <row r="16" spans="1:14">
      <c r="A16" s="145">
        <v>2</v>
      </c>
      <c r="B16" s="146" t="s">
        <v>18</v>
      </c>
      <c r="C16" s="7" t="s">
        <v>21</v>
      </c>
      <c r="D16" s="148">
        <v>150</v>
      </c>
      <c r="E16" s="22">
        <v>3.78</v>
      </c>
      <c r="F16" s="22">
        <v>4.25</v>
      </c>
      <c r="G16" s="22">
        <v>19.61</v>
      </c>
      <c r="H16" s="22">
        <v>127.86</v>
      </c>
      <c r="I16" s="22">
        <v>10.5</v>
      </c>
      <c r="J16" s="6"/>
      <c r="K16" s="88" t="s">
        <v>94</v>
      </c>
      <c r="L16" s="1"/>
      <c r="M16" s="104" t="s">
        <v>200</v>
      </c>
      <c r="N16" s="104" t="s">
        <v>201</v>
      </c>
    </row>
    <row r="17" spans="1:19" ht="25.5">
      <c r="A17" s="145">
        <v>3</v>
      </c>
      <c r="B17" s="146" t="s">
        <v>18</v>
      </c>
      <c r="C17" s="7" t="s">
        <v>22</v>
      </c>
      <c r="D17" s="149">
        <v>10</v>
      </c>
      <c r="E17" s="22">
        <v>2.6</v>
      </c>
      <c r="F17" s="22">
        <v>2.61</v>
      </c>
      <c r="G17" s="22">
        <v>0</v>
      </c>
      <c r="H17" s="22">
        <v>34.4</v>
      </c>
      <c r="I17" s="22">
        <v>0.08</v>
      </c>
      <c r="J17" s="6"/>
      <c r="K17" s="88" t="s">
        <v>94</v>
      </c>
      <c r="L17" s="1"/>
      <c r="M17" s="104" t="s">
        <v>186</v>
      </c>
      <c r="N17" s="104" t="s">
        <v>199</v>
      </c>
    </row>
    <row r="18" spans="1:19">
      <c r="A18" s="145">
        <v>4</v>
      </c>
      <c r="B18" s="146" t="s">
        <v>18</v>
      </c>
      <c r="C18" s="7" t="s">
        <v>23</v>
      </c>
      <c r="D18" s="148">
        <v>20</v>
      </c>
      <c r="E18" s="22">
        <v>1.55</v>
      </c>
      <c r="F18" s="22">
        <v>0.53</v>
      </c>
      <c r="G18" s="22">
        <v>10.65</v>
      </c>
      <c r="H18" s="22">
        <v>54.6</v>
      </c>
      <c r="I18" s="22">
        <v>0</v>
      </c>
      <c r="J18" s="6"/>
      <c r="K18" s="88" t="s">
        <v>94</v>
      </c>
      <c r="L18" s="1"/>
      <c r="M18" s="1"/>
    </row>
    <row r="19" spans="1:19">
      <c r="A19" s="145"/>
      <c r="B19" s="74" t="s">
        <v>20</v>
      </c>
      <c r="C19" s="16"/>
      <c r="D19" s="150">
        <f>SUM(D15:D18)</f>
        <v>330</v>
      </c>
      <c r="E19" s="24">
        <f t="shared" ref="E19:I19" si="0">SUM(E15:E18)</f>
        <v>12.67</v>
      </c>
      <c r="F19" s="24">
        <f t="shared" si="0"/>
        <v>15.03</v>
      </c>
      <c r="G19" s="24">
        <f t="shared" si="0"/>
        <v>50.21</v>
      </c>
      <c r="H19" s="24">
        <f t="shared" si="0"/>
        <v>384.91</v>
      </c>
      <c r="I19" s="24">
        <f t="shared" si="0"/>
        <v>26.33</v>
      </c>
      <c r="J19" s="6"/>
      <c r="K19" s="88" t="s">
        <v>94</v>
      </c>
      <c r="L19" s="1"/>
      <c r="M19" s="1"/>
    </row>
    <row r="20" spans="1:19">
      <c r="A20" s="66"/>
      <c r="B20" s="60"/>
      <c r="C20" s="17"/>
      <c r="D20" s="151"/>
      <c r="E20" s="25"/>
      <c r="F20" s="25"/>
      <c r="G20" s="25"/>
      <c r="H20" s="25"/>
      <c r="I20" s="25"/>
      <c r="J20" s="17"/>
      <c r="K20" s="88" t="s">
        <v>94</v>
      </c>
    </row>
    <row r="21" spans="1:19">
      <c r="A21" s="10">
        <v>1</v>
      </c>
      <c r="B21" s="60" t="s">
        <v>24</v>
      </c>
      <c r="C21" s="11" t="s">
        <v>25</v>
      </c>
      <c r="D21" s="151">
        <v>150</v>
      </c>
      <c r="E21" s="25">
        <v>0.14000000000000001</v>
      </c>
      <c r="F21" s="25">
        <v>0.02</v>
      </c>
      <c r="G21" s="25">
        <v>20.6</v>
      </c>
      <c r="H21" s="25">
        <v>70.94</v>
      </c>
      <c r="I21" s="25">
        <v>19.13</v>
      </c>
      <c r="J21" s="17"/>
      <c r="K21" s="88" t="s">
        <v>94</v>
      </c>
      <c r="M21" s="4"/>
      <c r="N21" s="4"/>
      <c r="O21" s="4"/>
      <c r="P21" s="4"/>
      <c r="Q21" s="4"/>
      <c r="R21" s="4"/>
      <c r="S21" s="4"/>
    </row>
    <row r="22" spans="1:19">
      <c r="A22" s="10">
        <v>2</v>
      </c>
      <c r="B22" s="60" t="s">
        <v>24</v>
      </c>
      <c r="C22" s="17" t="s">
        <v>26</v>
      </c>
      <c r="D22" s="151">
        <v>80</v>
      </c>
      <c r="E22" s="25">
        <v>1.2</v>
      </c>
      <c r="F22" s="25">
        <v>0.4</v>
      </c>
      <c r="G22" s="25">
        <v>16.8</v>
      </c>
      <c r="H22" s="25">
        <v>76.8</v>
      </c>
      <c r="I22" s="25">
        <v>8</v>
      </c>
      <c r="J22" s="17"/>
      <c r="K22" s="88" t="s">
        <v>94</v>
      </c>
      <c r="M22" s="90"/>
      <c r="N22" s="90"/>
      <c r="O22" s="90"/>
      <c r="P22" s="90"/>
      <c r="Q22" s="90"/>
      <c r="R22" s="90"/>
      <c r="S22" s="4"/>
    </row>
    <row r="23" spans="1:19" s="13" customFormat="1">
      <c r="A23" s="67"/>
      <c r="B23" s="73" t="s">
        <v>20</v>
      </c>
      <c r="C23" s="18"/>
      <c r="D23" s="152">
        <f>SUM(D21:D22)</f>
        <v>230</v>
      </c>
      <c r="E23" s="26">
        <f t="shared" ref="E23:I23" si="1">SUM(E21:E22)</f>
        <v>1.3399999999999999</v>
      </c>
      <c r="F23" s="26">
        <f t="shared" si="1"/>
        <v>0.42000000000000004</v>
      </c>
      <c r="G23" s="26">
        <f t="shared" si="1"/>
        <v>37.400000000000006</v>
      </c>
      <c r="H23" s="26">
        <f t="shared" si="1"/>
        <v>147.74</v>
      </c>
      <c r="I23" s="26">
        <f t="shared" si="1"/>
        <v>27.13</v>
      </c>
      <c r="J23" s="18"/>
      <c r="K23" s="88" t="s">
        <v>94</v>
      </c>
    </row>
    <row r="24" spans="1:19">
      <c r="A24" s="66"/>
      <c r="B24" s="60"/>
      <c r="C24" s="17"/>
      <c r="D24" s="151"/>
      <c r="E24" s="25"/>
      <c r="F24" s="25"/>
      <c r="G24" s="25"/>
      <c r="H24" s="25"/>
      <c r="I24" s="25"/>
      <c r="J24" s="17"/>
      <c r="K24" s="88" t="s">
        <v>94</v>
      </c>
    </row>
    <row r="25" spans="1:19">
      <c r="A25" s="66">
        <v>1</v>
      </c>
      <c r="B25" s="60" t="s">
        <v>27</v>
      </c>
      <c r="C25" s="17" t="s">
        <v>31</v>
      </c>
      <c r="D25" s="151">
        <v>45</v>
      </c>
      <c r="E25" s="25">
        <v>0.38</v>
      </c>
      <c r="F25" s="25">
        <v>2.27</v>
      </c>
      <c r="G25" s="25">
        <v>2.2799999999999998</v>
      </c>
      <c r="H25" s="25">
        <v>31.05</v>
      </c>
      <c r="I25" s="25">
        <v>1.43</v>
      </c>
      <c r="J25" s="17"/>
      <c r="K25" s="88" t="s">
        <v>94</v>
      </c>
    </row>
    <row r="26" spans="1:19">
      <c r="A26" s="66">
        <v>2</v>
      </c>
      <c r="B26" s="60" t="s">
        <v>27</v>
      </c>
      <c r="C26" s="17" t="s">
        <v>32</v>
      </c>
      <c r="D26" s="151">
        <v>150</v>
      </c>
      <c r="E26" s="25">
        <v>2.67</v>
      </c>
      <c r="F26" s="25">
        <v>1.71</v>
      </c>
      <c r="G26" s="25">
        <v>10.19</v>
      </c>
      <c r="H26" s="25">
        <v>69.650000000000006</v>
      </c>
      <c r="I26" s="25">
        <v>8.1199999999999992</v>
      </c>
      <c r="J26" s="17"/>
      <c r="K26" s="88" t="s">
        <v>94</v>
      </c>
    </row>
    <row r="27" spans="1:19">
      <c r="A27" s="66">
        <v>3</v>
      </c>
      <c r="B27" s="60" t="s">
        <v>27</v>
      </c>
      <c r="C27" s="17" t="s">
        <v>33</v>
      </c>
      <c r="D27" s="151">
        <v>50</v>
      </c>
      <c r="E27" s="25">
        <v>7.31</v>
      </c>
      <c r="F27" s="25">
        <v>5.73</v>
      </c>
      <c r="G27" s="25">
        <v>1.23</v>
      </c>
      <c r="H27" s="25">
        <v>94.29</v>
      </c>
      <c r="I27" s="25">
        <v>0.5</v>
      </c>
      <c r="J27" s="17"/>
      <c r="K27" s="88" t="s">
        <v>94</v>
      </c>
    </row>
    <row r="28" spans="1:19">
      <c r="A28" s="66">
        <v>4</v>
      </c>
      <c r="B28" s="60" t="s">
        <v>27</v>
      </c>
      <c r="C28" s="17" t="s">
        <v>34</v>
      </c>
      <c r="D28" s="151">
        <v>100</v>
      </c>
      <c r="E28" s="25">
        <v>3.31</v>
      </c>
      <c r="F28" s="25">
        <v>2.7</v>
      </c>
      <c r="G28" s="25">
        <v>19.57</v>
      </c>
      <c r="H28" s="25">
        <v>120.24</v>
      </c>
      <c r="I28" s="25">
        <v>0</v>
      </c>
      <c r="J28" s="17"/>
      <c r="K28" s="88" t="s">
        <v>94</v>
      </c>
    </row>
    <row r="29" spans="1:19">
      <c r="A29" s="66">
        <v>5</v>
      </c>
      <c r="B29" s="60" t="s">
        <v>27</v>
      </c>
      <c r="C29" s="50" t="s">
        <v>196</v>
      </c>
      <c r="D29" s="153">
        <v>120</v>
      </c>
      <c r="E29" s="33">
        <v>0.6</v>
      </c>
      <c r="F29" s="33">
        <v>0.12</v>
      </c>
      <c r="G29" s="33">
        <v>12.12</v>
      </c>
      <c r="H29" s="33">
        <v>55.2</v>
      </c>
      <c r="I29" s="33">
        <v>2.4</v>
      </c>
      <c r="J29" s="50"/>
      <c r="K29" s="88" t="s">
        <v>94</v>
      </c>
    </row>
    <row r="30" spans="1:19">
      <c r="A30" s="66">
        <v>6</v>
      </c>
      <c r="B30" s="60" t="s">
        <v>27</v>
      </c>
      <c r="C30" s="17" t="s">
        <v>23</v>
      </c>
      <c r="D30" s="151">
        <v>20</v>
      </c>
      <c r="E30" s="25">
        <v>1.55</v>
      </c>
      <c r="F30" s="25">
        <v>0.53</v>
      </c>
      <c r="G30" s="25">
        <v>10.65</v>
      </c>
      <c r="H30" s="25">
        <v>54.6</v>
      </c>
      <c r="I30" s="25">
        <v>0</v>
      </c>
      <c r="J30" s="17"/>
      <c r="K30" s="88" t="s">
        <v>94</v>
      </c>
    </row>
    <row r="31" spans="1:19">
      <c r="A31" s="66">
        <v>7</v>
      </c>
      <c r="B31" s="60" t="s">
        <v>27</v>
      </c>
      <c r="C31" s="34" t="s">
        <v>35</v>
      </c>
      <c r="D31" s="151">
        <v>20</v>
      </c>
      <c r="E31" s="25">
        <v>1.17</v>
      </c>
      <c r="F31" s="25">
        <v>0.19</v>
      </c>
      <c r="G31" s="25">
        <v>8.8800000000000008</v>
      </c>
      <c r="H31" s="25">
        <v>37.799999999999997</v>
      </c>
      <c r="I31" s="25">
        <v>0.01</v>
      </c>
      <c r="J31" s="17"/>
      <c r="K31" s="88" t="s">
        <v>94</v>
      </c>
    </row>
    <row r="32" spans="1:19" s="13" customFormat="1">
      <c r="A32" s="68"/>
      <c r="B32" s="75" t="s">
        <v>20</v>
      </c>
      <c r="C32" s="19"/>
      <c r="D32" s="154">
        <f>SUM(D25:D31)</f>
        <v>505</v>
      </c>
      <c r="E32" s="27">
        <f t="shared" ref="E32:I32" si="2">SUM(E25:E31)</f>
        <v>16.990000000000002</v>
      </c>
      <c r="F32" s="27">
        <f t="shared" si="2"/>
        <v>13.249999999999998</v>
      </c>
      <c r="G32" s="27">
        <f t="shared" si="2"/>
        <v>64.919999999999987</v>
      </c>
      <c r="H32" s="27">
        <f t="shared" si="2"/>
        <v>462.83000000000004</v>
      </c>
      <c r="I32" s="27">
        <f t="shared" si="2"/>
        <v>12.459999999999999</v>
      </c>
      <c r="J32" s="19"/>
      <c r="K32" s="88" t="s">
        <v>94</v>
      </c>
    </row>
    <row r="33" spans="1:20">
      <c r="A33" s="66"/>
      <c r="B33" s="60"/>
      <c r="C33" s="17"/>
      <c r="D33" s="151"/>
      <c r="E33" s="25"/>
      <c r="F33" s="25"/>
      <c r="G33" s="25"/>
      <c r="H33" s="25"/>
      <c r="I33" s="25"/>
      <c r="J33" s="17"/>
      <c r="K33" s="88" t="s">
        <v>94</v>
      </c>
    </row>
    <row r="34" spans="1:20">
      <c r="A34" s="66">
        <v>1</v>
      </c>
      <c r="B34" s="60" t="s">
        <v>28</v>
      </c>
      <c r="C34" s="17" t="s">
        <v>38</v>
      </c>
      <c r="D34" s="151">
        <v>50</v>
      </c>
      <c r="E34" s="25">
        <v>3.03</v>
      </c>
      <c r="F34" s="25">
        <v>2.3199999999999998</v>
      </c>
      <c r="G34" s="25">
        <v>27.05</v>
      </c>
      <c r="H34" s="25">
        <v>133.5</v>
      </c>
      <c r="I34" s="25">
        <v>0.31</v>
      </c>
      <c r="J34" s="17"/>
      <c r="K34" s="88" t="s">
        <v>94</v>
      </c>
    </row>
    <row r="35" spans="1:20" ht="25.5">
      <c r="A35" s="66">
        <v>2</v>
      </c>
      <c r="B35" s="60" t="s">
        <v>28</v>
      </c>
      <c r="C35" s="146" t="s">
        <v>39</v>
      </c>
      <c r="D35" s="151">
        <v>150</v>
      </c>
      <c r="E35" s="25">
        <v>0.15</v>
      </c>
      <c r="F35" s="25">
        <v>0.03</v>
      </c>
      <c r="G35" s="25">
        <v>18.739999999999998</v>
      </c>
      <c r="H35" s="25">
        <v>78.36</v>
      </c>
      <c r="I35" s="25">
        <v>30</v>
      </c>
      <c r="J35" s="17"/>
      <c r="K35" s="88" t="s">
        <v>94</v>
      </c>
    </row>
    <row r="36" spans="1:20">
      <c r="A36" s="66"/>
      <c r="B36" s="75" t="s">
        <v>20</v>
      </c>
      <c r="C36" s="17"/>
      <c r="D36" s="154">
        <f>SUM(D34:D35)</f>
        <v>200</v>
      </c>
      <c r="E36" s="27">
        <f t="shared" ref="E36:I36" si="3">SUM(E34:E35)</f>
        <v>3.1799999999999997</v>
      </c>
      <c r="F36" s="27">
        <f t="shared" si="3"/>
        <v>2.3499999999999996</v>
      </c>
      <c r="G36" s="27">
        <f t="shared" si="3"/>
        <v>45.79</v>
      </c>
      <c r="H36" s="27">
        <f t="shared" si="3"/>
        <v>211.86</v>
      </c>
      <c r="I36" s="27">
        <f t="shared" si="3"/>
        <v>30.31</v>
      </c>
      <c r="J36" s="17"/>
      <c r="K36" s="88" t="s">
        <v>94</v>
      </c>
    </row>
    <row r="37" spans="1:20">
      <c r="A37" s="66"/>
      <c r="B37" s="60"/>
      <c r="C37" s="17"/>
      <c r="D37" s="151"/>
      <c r="E37" s="25"/>
      <c r="F37" s="25"/>
      <c r="G37" s="25"/>
      <c r="H37" s="25"/>
      <c r="I37" s="25"/>
      <c r="J37" s="17"/>
      <c r="K37" s="88" t="s">
        <v>94</v>
      </c>
    </row>
    <row r="38" spans="1:20">
      <c r="A38" s="66">
        <v>1</v>
      </c>
      <c r="B38" s="60" t="s">
        <v>29</v>
      </c>
      <c r="C38" s="17" t="s">
        <v>36</v>
      </c>
      <c r="D38" s="151">
        <v>50</v>
      </c>
      <c r="E38" s="25">
        <v>8.56</v>
      </c>
      <c r="F38" s="25">
        <v>1.98</v>
      </c>
      <c r="G38" s="25">
        <v>6.15</v>
      </c>
      <c r="H38" s="25">
        <v>76.180000000000007</v>
      </c>
      <c r="I38" s="25">
        <v>1</v>
      </c>
      <c r="J38" s="17"/>
      <c r="K38" s="88" t="s">
        <v>94</v>
      </c>
    </row>
    <row r="39" spans="1:20">
      <c r="A39" s="66">
        <v>2</v>
      </c>
      <c r="B39" s="60" t="s">
        <v>29</v>
      </c>
      <c r="C39" s="17" t="s">
        <v>37</v>
      </c>
      <c r="D39" s="151">
        <v>100</v>
      </c>
      <c r="E39" s="25">
        <v>2.0499999999999998</v>
      </c>
      <c r="F39" s="25">
        <v>3.94</v>
      </c>
      <c r="G39" s="25">
        <v>6.4</v>
      </c>
      <c r="H39" s="25">
        <v>67.87</v>
      </c>
      <c r="I39" s="25">
        <v>8.15</v>
      </c>
      <c r="J39" s="17"/>
      <c r="K39" s="88" t="s">
        <v>94</v>
      </c>
    </row>
    <row r="40" spans="1:20">
      <c r="A40" s="66">
        <v>3</v>
      </c>
      <c r="B40" s="60" t="s">
        <v>29</v>
      </c>
      <c r="C40" s="34" t="s">
        <v>40</v>
      </c>
      <c r="D40" s="151">
        <v>150</v>
      </c>
      <c r="E40" s="25">
        <v>0</v>
      </c>
      <c r="F40" s="25">
        <v>0</v>
      </c>
      <c r="G40" s="25">
        <v>7.49</v>
      </c>
      <c r="H40" s="25">
        <v>28.43</v>
      </c>
      <c r="I40" s="25">
        <v>0</v>
      </c>
      <c r="J40" s="17"/>
      <c r="K40" s="88" t="s">
        <v>94</v>
      </c>
      <c r="O40" s="101"/>
      <c r="P40" s="49"/>
      <c r="Q40" s="49"/>
      <c r="R40" s="49"/>
      <c r="S40" s="49"/>
      <c r="T40" s="49"/>
    </row>
    <row r="41" spans="1:20">
      <c r="A41" s="66">
        <v>4</v>
      </c>
      <c r="B41" s="60" t="s">
        <v>29</v>
      </c>
      <c r="C41" s="17" t="s">
        <v>23</v>
      </c>
      <c r="D41" s="151">
        <v>20</v>
      </c>
      <c r="E41" s="25">
        <v>1.55</v>
      </c>
      <c r="F41" s="25">
        <v>0.53</v>
      </c>
      <c r="G41" s="25">
        <v>10.65</v>
      </c>
      <c r="H41" s="25">
        <v>54.6</v>
      </c>
      <c r="I41" s="25">
        <v>0</v>
      </c>
      <c r="J41" s="17"/>
      <c r="K41" s="88" t="s">
        <v>94</v>
      </c>
      <c r="O41" s="4"/>
      <c r="P41" s="4"/>
      <c r="Q41" s="4"/>
      <c r="R41" s="4"/>
      <c r="S41" s="4"/>
      <c r="T41" s="4"/>
    </row>
    <row r="42" spans="1:20" s="13" customFormat="1">
      <c r="A42" s="68"/>
      <c r="B42" s="75" t="s">
        <v>20</v>
      </c>
      <c r="C42" s="19"/>
      <c r="D42" s="154">
        <f>SUM(D38:D41)</f>
        <v>320</v>
      </c>
      <c r="E42" s="27">
        <f t="shared" ref="E42:I42" si="4">SUM(E38:E41)</f>
        <v>12.16</v>
      </c>
      <c r="F42" s="27">
        <f t="shared" si="4"/>
        <v>6.45</v>
      </c>
      <c r="G42" s="27">
        <f t="shared" si="4"/>
        <v>30.689999999999998</v>
      </c>
      <c r="H42" s="27">
        <f t="shared" si="4"/>
        <v>227.08</v>
      </c>
      <c r="I42" s="27">
        <f t="shared" si="4"/>
        <v>9.15</v>
      </c>
      <c r="J42" s="19"/>
      <c r="K42" s="88" t="s">
        <v>94</v>
      </c>
      <c r="O42" s="102"/>
      <c r="P42" s="102"/>
      <c r="Q42" s="102"/>
      <c r="R42" s="102"/>
      <c r="S42" s="102"/>
      <c r="T42" s="102"/>
    </row>
    <row r="43" spans="1:20" s="31" customFormat="1" ht="17.25" customHeight="1">
      <c r="A43" s="69"/>
      <c r="B43" s="61"/>
      <c r="C43" s="29" t="s">
        <v>30</v>
      </c>
      <c r="D43" s="155">
        <f>D19+D23+D32+D36+D42</f>
        <v>1585</v>
      </c>
      <c r="E43" s="30">
        <f t="shared" ref="E43:I43" si="5">E19+E23+E32+E36+E42</f>
        <v>46.34</v>
      </c>
      <c r="F43" s="30">
        <f t="shared" si="5"/>
        <v>37.5</v>
      </c>
      <c r="G43" s="30">
        <f t="shared" si="5"/>
        <v>229.01</v>
      </c>
      <c r="H43" s="30">
        <f t="shared" si="5"/>
        <v>1434.42</v>
      </c>
      <c r="I43" s="30">
        <f t="shared" si="5"/>
        <v>105.38</v>
      </c>
      <c r="J43" s="28"/>
      <c r="K43" s="88" t="s">
        <v>94</v>
      </c>
    </row>
    <row r="44" spans="1:20">
      <c r="A44" s="169"/>
      <c r="B44" s="175" t="s">
        <v>41</v>
      </c>
      <c r="C44" s="175"/>
      <c r="D44" s="23"/>
      <c r="E44" s="23"/>
      <c r="F44" s="23"/>
      <c r="G44" s="23"/>
      <c r="H44" s="23"/>
      <c r="I44" s="23"/>
      <c r="J44" s="12"/>
      <c r="K44" s="88" t="s">
        <v>94</v>
      </c>
    </row>
    <row r="45" spans="1:20">
      <c r="A45" s="145"/>
      <c r="B45" s="60"/>
      <c r="C45" s="145"/>
      <c r="D45" s="148"/>
      <c r="E45" s="22"/>
      <c r="F45" s="22"/>
      <c r="G45" s="22"/>
      <c r="H45" s="22"/>
      <c r="I45" s="22"/>
      <c r="J45" s="6"/>
      <c r="K45" s="88" t="s">
        <v>94</v>
      </c>
    </row>
    <row r="46" spans="1:20">
      <c r="A46" s="145">
        <v>1</v>
      </c>
      <c r="B46" s="146" t="s">
        <v>18</v>
      </c>
      <c r="C46" s="7" t="s">
        <v>42</v>
      </c>
      <c r="D46" s="148">
        <v>60</v>
      </c>
      <c r="E46" s="22">
        <v>5.8</v>
      </c>
      <c r="F46" s="22">
        <v>5.89</v>
      </c>
      <c r="G46" s="22">
        <v>1.1299999999999999</v>
      </c>
      <c r="H46" s="22">
        <v>81.06</v>
      </c>
      <c r="I46" s="22">
        <v>0.9</v>
      </c>
      <c r="J46" s="6"/>
      <c r="K46" s="88" t="s">
        <v>94</v>
      </c>
    </row>
    <row r="47" spans="1:20">
      <c r="A47" s="145">
        <v>2</v>
      </c>
      <c r="B47" s="146" t="s">
        <v>18</v>
      </c>
      <c r="C47" s="113" t="s">
        <v>202</v>
      </c>
      <c r="D47" s="156">
        <v>30</v>
      </c>
      <c r="E47" s="22">
        <v>6.92</v>
      </c>
      <c r="F47" s="22">
        <v>2.31</v>
      </c>
      <c r="G47" s="22">
        <v>16.14</v>
      </c>
      <c r="H47" s="22">
        <v>109.08</v>
      </c>
      <c r="I47" s="22">
        <v>0</v>
      </c>
      <c r="J47" s="100"/>
      <c r="K47" s="88"/>
    </row>
    <row r="48" spans="1:20">
      <c r="A48" s="145">
        <v>3</v>
      </c>
      <c r="B48" s="146" t="s">
        <v>18</v>
      </c>
      <c r="C48" s="113" t="s">
        <v>43</v>
      </c>
      <c r="D48" s="156">
        <v>150</v>
      </c>
      <c r="E48" s="22">
        <v>0.03</v>
      </c>
      <c r="F48" s="22">
        <v>0</v>
      </c>
      <c r="G48" s="22">
        <v>7.59</v>
      </c>
      <c r="H48" s="22">
        <v>30.95</v>
      </c>
      <c r="I48" s="22">
        <v>1.2</v>
      </c>
      <c r="J48" s="6"/>
      <c r="K48" s="88" t="s">
        <v>94</v>
      </c>
    </row>
    <row r="49" spans="1:19">
      <c r="A49" s="145">
        <v>4</v>
      </c>
      <c r="B49" s="146" t="s">
        <v>18</v>
      </c>
      <c r="C49" s="113" t="s">
        <v>44</v>
      </c>
      <c r="D49" s="156">
        <v>10</v>
      </c>
      <c r="E49" s="22">
        <v>0.05</v>
      </c>
      <c r="F49" s="22">
        <v>8.25</v>
      </c>
      <c r="G49" s="22">
        <v>0.08</v>
      </c>
      <c r="H49" s="22">
        <v>74.8</v>
      </c>
      <c r="I49" s="22">
        <v>0</v>
      </c>
      <c r="J49" s="6"/>
      <c r="K49" s="88" t="s">
        <v>94</v>
      </c>
      <c r="L49" t="s">
        <v>187</v>
      </c>
      <c r="M49">
        <v>7</v>
      </c>
      <c r="O49">
        <v>10</v>
      </c>
    </row>
    <row r="50" spans="1:19">
      <c r="A50" s="145">
        <v>5</v>
      </c>
      <c r="B50" s="146" t="s">
        <v>18</v>
      </c>
      <c r="C50" s="113" t="s">
        <v>23</v>
      </c>
      <c r="D50" s="156">
        <v>20</v>
      </c>
      <c r="E50" s="22">
        <v>1.55</v>
      </c>
      <c r="F50" s="22">
        <v>0.53</v>
      </c>
      <c r="G50" s="22">
        <v>10.65</v>
      </c>
      <c r="H50" s="22">
        <v>54.6</v>
      </c>
      <c r="I50" s="22">
        <v>0</v>
      </c>
      <c r="J50" s="6"/>
      <c r="K50" s="88" t="s">
        <v>94</v>
      </c>
    </row>
    <row r="51" spans="1:19">
      <c r="A51" s="145"/>
      <c r="B51" s="74" t="s">
        <v>20</v>
      </c>
      <c r="C51" s="16"/>
      <c r="D51" s="150">
        <f>SUM(D46:D50)</f>
        <v>270</v>
      </c>
      <c r="E51" s="24">
        <f t="shared" ref="E51" si="6">SUM(E46:E50)</f>
        <v>14.35</v>
      </c>
      <c r="F51" s="24">
        <f t="shared" ref="F51" si="7">SUM(F46:F50)</f>
        <v>16.98</v>
      </c>
      <c r="G51" s="24">
        <f t="shared" ref="G51" si="8">SUM(G46:G50)</f>
        <v>35.589999999999996</v>
      </c>
      <c r="H51" s="24">
        <f t="shared" ref="H51" si="9">SUM(H46:H50)</f>
        <v>350.49</v>
      </c>
      <c r="I51" s="24">
        <f t="shared" ref="I51" si="10">SUM(I46:I50)</f>
        <v>2.1</v>
      </c>
      <c r="J51" s="6"/>
      <c r="K51" s="88" t="s">
        <v>94</v>
      </c>
    </row>
    <row r="52" spans="1:19">
      <c r="A52" s="66"/>
      <c r="B52" s="60"/>
      <c r="C52" s="17"/>
      <c r="D52" s="151"/>
      <c r="E52" s="25"/>
      <c r="F52" s="25"/>
      <c r="G52" s="25"/>
      <c r="H52" s="25"/>
      <c r="I52" s="25"/>
      <c r="J52" s="17"/>
      <c r="K52" s="88" t="s">
        <v>94</v>
      </c>
    </row>
    <row r="53" spans="1:19">
      <c r="A53" s="10">
        <v>1</v>
      </c>
      <c r="B53" s="60" t="s">
        <v>24</v>
      </c>
      <c r="C53" s="11" t="s">
        <v>45</v>
      </c>
      <c r="D53" s="151">
        <v>150</v>
      </c>
      <c r="E53" s="25">
        <v>0.11</v>
      </c>
      <c r="F53" s="25">
        <v>0.08</v>
      </c>
      <c r="G53" s="25">
        <v>14.79</v>
      </c>
      <c r="H53" s="25">
        <v>60.81</v>
      </c>
      <c r="I53" s="25">
        <v>1.5</v>
      </c>
      <c r="J53" s="17"/>
      <c r="K53" s="88" t="s">
        <v>94</v>
      </c>
    </row>
    <row r="54" spans="1:19">
      <c r="A54" s="10">
        <v>2</v>
      </c>
      <c r="B54" s="60" t="s">
        <v>24</v>
      </c>
      <c r="C54" s="17" t="s">
        <v>26</v>
      </c>
      <c r="D54" s="151">
        <v>80</v>
      </c>
      <c r="E54" s="25">
        <v>0.72</v>
      </c>
      <c r="F54" s="25">
        <v>0.16</v>
      </c>
      <c r="G54" s="25">
        <v>6.48</v>
      </c>
      <c r="H54" s="25">
        <v>34.4</v>
      </c>
      <c r="I54" s="25">
        <v>48</v>
      </c>
      <c r="J54" s="17"/>
      <c r="K54" s="88" t="s">
        <v>94</v>
      </c>
    </row>
    <row r="55" spans="1:19">
      <c r="A55" s="67"/>
      <c r="B55" s="73" t="s">
        <v>20</v>
      </c>
      <c r="C55" s="18"/>
      <c r="D55" s="152">
        <f>SUM(D53:D54)</f>
        <v>230</v>
      </c>
      <c r="E55" s="26">
        <f t="shared" ref="E55" si="11">SUM(E53:E54)</f>
        <v>0.83</v>
      </c>
      <c r="F55" s="26">
        <f t="shared" ref="F55" si="12">SUM(F53:F54)</f>
        <v>0.24</v>
      </c>
      <c r="G55" s="26">
        <f t="shared" ref="G55" si="13">SUM(G53:G54)</f>
        <v>21.27</v>
      </c>
      <c r="H55" s="26">
        <f t="shared" ref="H55" si="14">SUM(H53:H54)</f>
        <v>95.210000000000008</v>
      </c>
      <c r="I55" s="26">
        <f t="shared" ref="I55" si="15">SUM(I53:I54)</f>
        <v>49.5</v>
      </c>
      <c r="J55" s="18"/>
      <c r="K55" s="88" t="s">
        <v>94</v>
      </c>
    </row>
    <row r="56" spans="1:19">
      <c r="A56" s="66"/>
      <c r="B56" s="60"/>
      <c r="C56" s="17"/>
      <c r="D56" s="151"/>
      <c r="E56" s="25"/>
      <c r="F56" s="25"/>
      <c r="G56" s="25"/>
      <c r="H56" s="25"/>
      <c r="I56" s="25"/>
      <c r="J56" s="17"/>
      <c r="K56" s="88" t="s">
        <v>94</v>
      </c>
    </row>
    <row r="57" spans="1:19" s="44" customFormat="1">
      <c r="A57" s="72">
        <v>1</v>
      </c>
      <c r="B57" s="64" t="s">
        <v>27</v>
      </c>
      <c r="C57" s="32" t="s">
        <v>46</v>
      </c>
      <c r="D57" s="157">
        <v>30</v>
      </c>
      <c r="E57" s="42">
        <v>1.81</v>
      </c>
      <c r="F57" s="42">
        <v>2.23</v>
      </c>
      <c r="G57" s="42">
        <v>2.63</v>
      </c>
      <c r="H57" s="42">
        <v>38.17</v>
      </c>
      <c r="I57" s="42">
        <v>0.66</v>
      </c>
      <c r="J57" s="32"/>
      <c r="K57" s="88" t="s">
        <v>94</v>
      </c>
      <c r="L57" s="144" t="s">
        <v>188</v>
      </c>
      <c r="M57" s="144" t="s">
        <v>189</v>
      </c>
    </row>
    <row r="58" spans="1:19" ht="27" customHeight="1">
      <c r="A58" s="66">
        <v>2</v>
      </c>
      <c r="B58" s="60" t="s">
        <v>27</v>
      </c>
      <c r="C58" s="146" t="s">
        <v>48</v>
      </c>
      <c r="D58" s="151">
        <v>150</v>
      </c>
      <c r="E58" s="25">
        <v>3.81</v>
      </c>
      <c r="F58" s="25">
        <v>4.7699999999999996</v>
      </c>
      <c r="G58" s="25">
        <v>10.79</v>
      </c>
      <c r="H58" s="25">
        <v>97.82</v>
      </c>
      <c r="I58" s="25">
        <v>1.85</v>
      </c>
      <c r="J58" s="17"/>
      <c r="K58" s="88" t="s">
        <v>94</v>
      </c>
    </row>
    <row r="59" spans="1:19">
      <c r="A59" s="66">
        <v>3</v>
      </c>
      <c r="B59" s="60" t="s">
        <v>27</v>
      </c>
      <c r="C59" s="17" t="s">
        <v>47</v>
      </c>
      <c r="D59" s="151">
        <v>50</v>
      </c>
      <c r="E59" s="25">
        <v>6.06</v>
      </c>
      <c r="F59" s="25">
        <v>5.03</v>
      </c>
      <c r="G59" s="25">
        <v>1.2</v>
      </c>
      <c r="H59" s="25">
        <v>69.12</v>
      </c>
      <c r="I59" s="25">
        <v>1.2</v>
      </c>
      <c r="J59" s="17"/>
      <c r="K59" s="88" t="s">
        <v>94</v>
      </c>
    </row>
    <row r="60" spans="1:19">
      <c r="A60" s="66">
        <v>4</v>
      </c>
      <c r="B60" s="60" t="s">
        <v>27</v>
      </c>
      <c r="C60" s="32" t="s">
        <v>49</v>
      </c>
      <c r="D60" s="151">
        <v>100</v>
      </c>
      <c r="E60" s="25">
        <v>1.25</v>
      </c>
      <c r="F60" s="25">
        <v>4.97</v>
      </c>
      <c r="G60" s="25">
        <v>8.16</v>
      </c>
      <c r="H60" s="25">
        <v>81.47</v>
      </c>
      <c r="I60" s="25">
        <v>6.26</v>
      </c>
      <c r="J60" s="17"/>
      <c r="K60" s="88" t="s">
        <v>94</v>
      </c>
    </row>
    <row r="61" spans="1:19">
      <c r="A61" s="66">
        <v>5</v>
      </c>
      <c r="B61" s="60" t="s">
        <v>27</v>
      </c>
      <c r="C61" s="17" t="s">
        <v>50</v>
      </c>
      <c r="D61" s="151">
        <v>150</v>
      </c>
      <c r="E61" s="25">
        <v>0.35</v>
      </c>
      <c r="F61" s="25">
        <v>0</v>
      </c>
      <c r="G61" s="25">
        <v>20.09</v>
      </c>
      <c r="H61" s="25">
        <v>89</v>
      </c>
      <c r="I61" s="33">
        <v>0.42</v>
      </c>
      <c r="J61" s="17"/>
      <c r="K61" s="88" t="s">
        <v>94</v>
      </c>
    </row>
    <row r="62" spans="1:19">
      <c r="A62" s="66">
        <v>6</v>
      </c>
      <c r="B62" s="60" t="s">
        <v>27</v>
      </c>
      <c r="C62" s="17" t="s">
        <v>23</v>
      </c>
      <c r="D62" s="151">
        <v>20</v>
      </c>
      <c r="E62" s="25">
        <v>1.55</v>
      </c>
      <c r="F62" s="25">
        <v>0.53</v>
      </c>
      <c r="G62" s="25">
        <v>10.65</v>
      </c>
      <c r="H62" s="25">
        <v>54.6</v>
      </c>
      <c r="I62" s="25">
        <v>0</v>
      </c>
      <c r="J62" s="17"/>
      <c r="K62" s="88" t="s">
        <v>94</v>
      </c>
      <c r="M62" s="4"/>
      <c r="N62" s="4"/>
      <c r="O62" s="4"/>
      <c r="P62" s="4"/>
      <c r="Q62" s="4"/>
      <c r="R62" s="4"/>
      <c r="S62" s="4"/>
    </row>
    <row r="63" spans="1:19">
      <c r="A63" s="66">
        <v>7</v>
      </c>
      <c r="B63" s="60" t="s">
        <v>27</v>
      </c>
      <c r="C63" s="34" t="s">
        <v>35</v>
      </c>
      <c r="D63" s="151">
        <v>20</v>
      </c>
      <c r="E63" s="25">
        <v>1.17</v>
      </c>
      <c r="F63" s="25">
        <v>0.19</v>
      </c>
      <c r="G63" s="25">
        <v>8.8800000000000008</v>
      </c>
      <c r="H63" s="25">
        <v>37.799999999999997</v>
      </c>
      <c r="I63" s="25">
        <v>0.01</v>
      </c>
      <c r="J63" s="17"/>
      <c r="K63" s="88" t="s">
        <v>94</v>
      </c>
      <c r="M63" s="94"/>
      <c r="N63" s="90"/>
      <c r="O63" s="90"/>
      <c r="P63" s="90"/>
      <c r="Q63" s="90"/>
      <c r="R63" s="90"/>
      <c r="S63" s="90"/>
    </row>
    <row r="64" spans="1:19">
      <c r="A64" s="68"/>
      <c r="B64" s="75" t="s">
        <v>20</v>
      </c>
      <c r="C64" s="19"/>
      <c r="D64" s="154">
        <f>SUM(D57:D63)</f>
        <v>520</v>
      </c>
      <c r="E64" s="27">
        <f t="shared" ref="E64" si="16">SUM(E57:E63)</f>
        <v>16</v>
      </c>
      <c r="F64" s="27">
        <f t="shared" ref="F64" si="17">SUM(F57:F63)</f>
        <v>17.720000000000002</v>
      </c>
      <c r="G64" s="27">
        <f t="shared" ref="G64" si="18">SUM(G57:G63)</f>
        <v>62.4</v>
      </c>
      <c r="H64" s="27">
        <f t="shared" ref="H64" si="19">SUM(H57:H63)</f>
        <v>467.98000000000008</v>
      </c>
      <c r="I64" s="27">
        <f t="shared" ref="I64" si="20">SUM(I57:I63)</f>
        <v>10.399999999999999</v>
      </c>
      <c r="J64" s="19"/>
      <c r="K64" s="88" t="s">
        <v>94</v>
      </c>
    </row>
    <row r="65" spans="1:19">
      <c r="A65" s="66"/>
      <c r="B65" s="60"/>
      <c r="C65" s="17"/>
      <c r="D65" s="151"/>
      <c r="E65" s="25"/>
      <c r="F65" s="25"/>
      <c r="G65" s="25"/>
      <c r="H65" s="25"/>
      <c r="I65" s="25"/>
      <c r="J65" s="17"/>
      <c r="K65" s="88" t="s">
        <v>94</v>
      </c>
    </row>
    <row r="66" spans="1:19" ht="25.5">
      <c r="A66" s="66">
        <v>1</v>
      </c>
      <c r="B66" s="60" t="s">
        <v>28</v>
      </c>
      <c r="C66" s="126" t="s">
        <v>194</v>
      </c>
      <c r="D66" s="151">
        <v>25</v>
      </c>
      <c r="E66" s="25">
        <v>1.6</v>
      </c>
      <c r="F66" s="25">
        <v>4.2</v>
      </c>
      <c r="G66" s="25">
        <v>17.12</v>
      </c>
      <c r="H66" s="25">
        <v>112.75</v>
      </c>
      <c r="I66" s="25"/>
      <c r="J66" s="17"/>
      <c r="K66" s="88" t="s">
        <v>94</v>
      </c>
      <c r="M66" s="95"/>
      <c r="N66" s="90"/>
      <c r="O66" s="90"/>
      <c r="P66" s="90"/>
      <c r="Q66" s="90"/>
      <c r="R66" s="90"/>
      <c r="S66" s="90"/>
    </row>
    <row r="67" spans="1:19">
      <c r="A67" s="66">
        <v>2</v>
      </c>
      <c r="B67" s="60" t="s">
        <v>28</v>
      </c>
      <c r="C67" s="34" t="s">
        <v>197</v>
      </c>
      <c r="D67" s="151">
        <v>150</v>
      </c>
      <c r="E67" s="25">
        <v>4.3499999999999996</v>
      </c>
      <c r="F67" s="25">
        <v>4.8</v>
      </c>
      <c r="G67" s="25">
        <v>7.05</v>
      </c>
      <c r="H67" s="25">
        <v>90</v>
      </c>
      <c r="I67" s="25">
        <v>1.95</v>
      </c>
      <c r="J67" s="17"/>
      <c r="K67" s="88" t="s">
        <v>94</v>
      </c>
      <c r="M67" s="4"/>
      <c r="N67" s="4"/>
      <c r="O67" s="4"/>
      <c r="P67" s="4"/>
      <c r="Q67" s="4"/>
      <c r="R67" s="4"/>
      <c r="S67" s="4"/>
    </row>
    <row r="68" spans="1:19">
      <c r="A68" s="66"/>
      <c r="B68" s="75" t="s">
        <v>20</v>
      </c>
      <c r="C68" s="34"/>
      <c r="D68" s="154">
        <f>SUM(D66:D67)</f>
        <v>175</v>
      </c>
      <c r="E68" s="27">
        <f t="shared" ref="E68" si="21">SUM(E66:E67)</f>
        <v>5.9499999999999993</v>
      </c>
      <c r="F68" s="27">
        <f t="shared" ref="F68" si="22">SUM(F66:F67)</f>
        <v>9</v>
      </c>
      <c r="G68" s="27">
        <f t="shared" ref="G68" si="23">SUM(G66:G67)</f>
        <v>24.17</v>
      </c>
      <c r="H68" s="27">
        <f t="shared" ref="H68" si="24">SUM(H66:H67)</f>
        <v>202.75</v>
      </c>
      <c r="I68" s="27">
        <f t="shared" ref="I68" si="25">SUM(I66:I67)</f>
        <v>1.95</v>
      </c>
      <c r="J68" s="17"/>
      <c r="K68" s="88" t="s">
        <v>94</v>
      </c>
    </row>
    <row r="69" spans="1:19">
      <c r="A69" s="66"/>
      <c r="B69" s="60"/>
      <c r="C69" s="34"/>
      <c r="D69" s="151"/>
      <c r="E69" s="25"/>
      <c r="F69" s="25"/>
      <c r="G69" s="25"/>
      <c r="H69" s="25"/>
      <c r="I69" s="25"/>
      <c r="J69" s="17"/>
      <c r="K69" s="88" t="s">
        <v>94</v>
      </c>
    </row>
    <row r="70" spans="1:19">
      <c r="A70" s="66">
        <v>1</v>
      </c>
      <c r="B70" s="60" t="s">
        <v>29</v>
      </c>
      <c r="C70" s="34" t="s">
        <v>53</v>
      </c>
      <c r="D70" s="151">
        <v>100</v>
      </c>
      <c r="E70" s="25">
        <v>14.99</v>
      </c>
      <c r="F70" s="25">
        <v>8.76</v>
      </c>
      <c r="G70" s="25">
        <v>21.52</v>
      </c>
      <c r="H70" s="25">
        <v>231.6</v>
      </c>
      <c r="I70" s="25">
        <v>0.22</v>
      </c>
      <c r="J70" s="17"/>
      <c r="K70" s="88" t="s">
        <v>94</v>
      </c>
    </row>
    <row r="71" spans="1:19">
      <c r="A71" s="66">
        <v>2</v>
      </c>
      <c r="B71" s="60" t="s">
        <v>29</v>
      </c>
      <c r="C71" s="34" t="s">
        <v>54</v>
      </c>
      <c r="D71" s="151">
        <v>20</v>
      </c>
      <c r="E71" s="25">
        <v>0.54</v>
      </c>
      <c r="F71" s="25">
        <v>1.1499999999999999</v>
      </c>
      <c r="G71" s="25">
        <v>3.26</v>
      </c>
      <c r="H71" s="25">
        <v>25.6</v>
      </c>
      <c r="I71" s="25">
        <v>1.5</v>
      </c>
      <c r="J71" s="17"/>
      <c r="K71" s="88" t="s">
        <v>94</v>
      </c>
    </row>
    <row r="72" spans="1:19">
      <c r="A72" s="66">
        <v>3</v>
      </c>
      <c r="B72" s="60" t="s">
        <v>29</v>
      </c>
      <c r="C72" s="34" t="s">
        <v>40</v>
      </c>
      <c r="D72" s="151">
        <v>150</v>
      </c>
      <c r="E72" s="25">
        <v>0</v>
      </c>
      <c r="F72" s="25">
        <v>0</v>
      </c>
      <c r="G72" s="25">
        <v>7.49</v>
      </c>
      <c r="H72" s="25">
        <v>28.43</v>
      </c>
      <c r="I72" s="25">
        <v>0</v>
      </c>
      <c r="J72" s="17"/>
      <c r="K72" s="88" t="s">
        <v>94</v>
      </c>
    </row>
    <row r="73" spans="1:19">
      <c r="A73" s="68"/>
      <c r="B73" s="75" t="s">
        <v>20</v>
      </c>
      <c r="C73" s="19"/>
      <c r="D73" s="154">
        <f t="shared" ref="D73:I73" si="26">SUM(D70:D72)</f>
        <v>270</v>
      </c>
      <c r="E73" s="27">
        <f t="shared" si="26"/>
        <v>15.530000000000001</v>
      </c>
      <c r="F73" s="27">
        <f t="shared" si="26"/>
        <v>9.91</v>
      </c>
      <c r="G73" s="27">
        <f t="shared" si="26"/>
        <v>32.270000000000003</v>
      </c>
      <c r="H73" s="27">
        <f t="shared" si="26"/>
        <v>285.63</v>
      </c>
      <c r="I73" s="27">
        <f t="shared" si="26"/>
        <v>1.72</v>
      </c>
      <c r="J73" s="19"/>
      <c r="K73" s="88" t="s">
        <v>94</v>
      </c>
    </row>
    <row r="74" spans="1:19">
      <c r="A74" s="69"/>
      <c r="B74" s="61"/>
      <c r="C74" s="29" t="s">
        <v>56</v>
      </c>
      <c r="D74" s="155">
        <f>D51+D55+D64+D68+D73</f>
        <v>1465</v>
      </c>
      <c r="E74" s="30">
        <f t="shared" ref="E74:I74" si="27">E51+E55+E64+E68+E73</f>
        <v>52.66</v>
      </c>
      <c r="F74" s="30">
        <f t="shared" si="27"/>
        <v>53.849999999999994</v>
      </c>
      <c r="G74" s="30">
        <f t="shared" si="27"/>
        <v>175.70000000000002</v>
      </c>
      <c r="H74" s="30">
        <f t="shared" si="27"/>
        <v>1402.06</v>
      </c>
      <c r="I74" s="30">
        <f t="shared" si="27"/>
        <v>65.67</v>
      </c>
      <c r="J74" s="28"/>
      <c r="K74" s="88" t="s">
        <v>94</v>
      </c>
    </row>
    <row r="75" spans="1:19">
      <c r="A75" s="169"/>
      <c r="B75" s="175" t="s">
        <v>55</v>
      </c>
      <c r="C75" s="175"/>
      <c r="D75" s="23"/>
      <c r="E75" s="23"/>
      <c r="F75" s="23"/>
      <c r="G75" s="23"/>
      <c r="H75" s="23"/>
      <c r="I75" s="23"/>
      <c r="J75" s="12"/>
      <c r="K75" s="88" t="s">
        <v>94</v>
      </c>
    </row>
    <row r="76" spans="1:19">
      <c r="A76" s="145"/>
      <c r="B76" s="146"/>
      <c r="C76" s="145"/>
      <c r="D76" s="148"/>
      <c r="E76" s="22"/>
      <c r="F76" s="22"/>
      <c r="G76" s="22"/>
      <c r="H76" s="22"/>
      <c r="I76" s="22"/>
      <c r="J76" s="6"/>
      <c r="K76" s="88" t="s">
        <v>94</v>
      </c>
    </row>
    <row r="77" spans="1:19">
      <c r="A77" s="145">
        <v>1</v>
      </c>
      <c r="B77" s="146" t="s">
        <v>18</v>
      </c>
      <c r="C77" s="11" t="s">
        <v>58</v>
      </c>
      <c r="D77" s="148">
        <v>150</v>
      </c>
      <c r="E77" s="22">
        <v>3.82</v>
      </c>
      <c r="F77" s="22">
        <v>4.78</v>
      </c>
      <c r="G77" s="22">
        <v>10.79</v>
      </c>
      <c r="H77" s="22">
        <v>97.82</v>
      </c>
      <c r="I77" s="22">
        <v>6</v>
      </c>
      <c r="J77" s="6"/>
      <c r="K77" s="88" t="s">
        <v>94</v>
      </c>
    </row>
    <row r="78" spans="1:19">
      <c r="A78" s="145">
        <v>2</v>
      </c>
      <c r="B78" s="146" t="s">
        <v>18</v>
      </c>
      <c r="C78" s="34" t="s">
        <v>40</v>
      </c>
      <c r="D78" s="151">
        <v>150</v>
      </c>
      <c r="E78" s="25">
        <v>0</v>
      </c>
      <c r="F78" s="25">
        <v>0</v>
      </c>
      <c r="G78" s="25">
        <v>7.49</v>
      </c>
      <c r="H78" s="25">
        <v>28.43</v>
      </c>
      <c r="I78" s="25">
        <v>0</v>
      </c>
      <c r="J78" s="6"/>
      <c r="K78" s="88" t="s">
        <v>94</v>
      </c>
    </row>
    <row r="79" spans="1:19" ht="25.5">
      <c r="A79" s="145">
        <v>3</v>
      </c>
      <c r="B79" s="146" t="s">
        <v>18</v>
      </c>
      <c r="C79" s="7" t="s">
        <v>22</v>
      </c>
      <c r="D79" s="148">
        <v>10</v>
      </c>
      <c r="E79" s="22">
        <v>2.6</v>
      </c>
      <c r="F79" s="22">
        <v>2.61</v>
      </c>
      <c r="G79" s="22">
        <v>0</v>
      </c>
      <c r="H79" s="22">
        <v>34.4</v>
      </c>
      <c r="I79" s="22">
        <v>0.08</v>
      </c>
      <c r="J79" s="6"/>
      <c r="K79" s="88" t="s">
        <v>94</v>
      </c>
    </row>
    <row r="80" spans="1:19">
      <c r="A80" s="145">
        <v>4</v>
      </c>
      <c r="B80" s="146" t="s">
        <v>18</v>
      </c>
      <c r="C80" s="7" t="s">
        <v>23</v>
      </c>
      <c r="D80" s="148">
        <v>20</v>
      </c>
      <c r="E80" s="22">
        <v>1.55</v>
      </c>
      <c r="F80" s="22">
        <v>0.53</v>
      </c>
      <c r="G80" s="22">
        <v>10.65</v>
      </c>
      <c r="H80" s="22">
        <v>54.6</v>
      </c>
      <c r="I80" s="22">
        <v>0</v>
      </c>
      <c r="J80" s="6"/>
      <c r="K80" s="88" t="s">
        <v>94</v>
      </c>
    </row>
    <row r="81" spans="1:11">
      <c r="A81" s="145"/>
      <c r="B81" s="74" t="s">
        <v>20</v>
      </c>
      <c r="C81" s="16"/>
      <c r="D81" s="150">
        <f>SUM(D77:D80)</f>
        <v>330</v>
      </c>
      <c r="E81" s="24">
        <f t="shared" ref="E81" si="28">SUM(E77:E80)</f>
        <v>7.97</v>
      </c>
      <c r="F81" s="24">
        <f t="shared" ref="F81" si="29">SUM(F77:F80)</f>
        <v>7.9200000000000008</v>
      </c>
      <c r="G81" s="24">
        <f t="shared" ref="G81" si="30">SUM(G77:G80)</f>
        <v>28.93</v>
      </c>
      <c r="H81" s="24">
        <f t="shared" ref="H81" si="31">SUM(H77:H80)</f>
        <v>215.25</v>
      </c>
      <c r="I81" s="24">
        <f t="shared" ref="I81" si="32">SUM(I77:I80)</f>
        <v>6.08</v>
      </c>
      <c r="J81" s="6"/>
      <c r="K81" s="88" t="s">
        <v>94</v>
      </c>
    </row>
    <row r="82" spans="1:11">
      <c r="A82" s="66"/>
      <c r="B82" s="60"/>
      <c r="C82" s="17"/>
      <c r="D82" s="151"/>
      <c r="E82" s="25"/>
      <c r="F82" s="25"/>
      <c r="G82" s="25"/>
      <c r="H82" s="25"/>
      <c r="I82" s="25"/>
      <c r="J82" s="17"/>
      <c r="K82" s="88" t="s">
        <v>94</v>
      </c>
    </row>
    <row r="83" spans="1:11">
      <c r="A83" s="10">
        <v>1</v>
      </c>
      <c r="B83" s="60" t="s">
        <v>24</v>
      </c>
      <c r="C83" s="11" t="s">
        <v>59</v>
      </c>
      <c r="D83" s="151">
        <v>150</v>
      </c>
      <c r="E83" s="25">
        <v>0.11</v>
      </c>
      <c r="F83" s="25">
        <v>0.12</v>
      </c>
      <c r="G83" s="25">
        <v>14.85</v>
      </c>
      <c r="H83" s="25">
        <v>61.49</v>
      </c>
      <c r="I83" s="25">
        <v>3</v>
      </c>
      <c r="J83" s="17"/>
      <c r="K83" s="88" t="s">
        <v>94</v>
      </c>
    </row>
    <row r="84" spans="1:11">
      <c r="A84" s="10">
        <v>2</v>
      </c>
      <c r="B84" s="60" t="s">
        <v>24</v>
      </c>
      <c r="C84" s="17" t="s">
        <v>26</v>
      </c>
      <c r="D84" s="151">
        <v>80</v>
      </c>
      <c r="E84" s="25">
        <v>0.32</v>
      </c>
      <c r="F84" s="25">
        <v>0.24</v>
      </c>
      <c r="G84" s="25">
        <v>8.24</v>
      </c>
      <c r="H84" s="25">
        <v>37.6</v>
      </c>
      <c r="I84" s="25">
        <v>4</v>
      </c>
      <c r="J84" s="17"/>
      <c r="K84" s="88" t="s">
        <v>94</v>
      </c>
    </row>
    <row r="85" spans="1:11">
      <c r="A85" s="67"/>
      <c r="B85" s="73" t="s">
        <v>20</v>
      </c>
      <c r="C85" s="18"/>
      <c r="D85" s="152">
        <f>SUM(D83:D84)</f>
        <v>230</v>
      </c>
      <c r="E85" s="26">
        <f t="shared" ref="E85" si="33">SUM(E83:E84)</f>
        <v>0.43</v>
      </c>
      <c r="F85" s="26">
        <f t="shared" ref="F85" si="34">SUM(F83:F84)</f>
        <v>0.36</v>
      </c>
      <c r="G85" s="26">
        <f t="shared" ref="G85" si="35">SUM(G83:G84)</f>
        <v>23.09</v>
      </c>
      <c r="H85" s="26">
        <f t="shared" ref="H85" si="36">SUM(H83:H84)</f>
        <v>99.09</v>
      </c>
      <c r="I85" s="26">
        <f t="shared" ref="I85" si="37">SUM(I83:I84)</f>
        <v>7</v>
      </c>
      <c r="J85" s="18"/>
      <c r="K85" s="88" t="s">
        <v>94</v>
      </c>
    </row>
    <row r="86" spans="1:11">
      <c r="A86" s="66"/>
      <c r="B86" s="60"/>
      <c r="C86" s="17"/>
      <c r="D86" s="151"/>
      <c r="E86" s="25"/>
      <c r="F86" s="25"/>
      <c r="G86" s="25"/>
      <c r="H86" s="25"/>
      <c r="I86" s="25"/>
      <c r="J86" s="17"/>
      <c r="K86" s="88" t="s">
        <v>94</v>
      </c>
    </row>
    <row r="87" spans="1:11">
      <c r="A87" s="66">
        <v>1</v>
      </c>
      <c r="B87" s="60" t="s">
        <v>27</v>
      </c>
      <c r="C87" s="17" t="s">
        <v>60</v>
      </c>
      <c r="D87" s="151">
        <v>45</v>
      </c>
      <c r="E87" s="25">
        <v>0.74</v>
      </c>
      <c r="F87" s="25">
        <v>4.54</v>
      </c>
      <c r="G87" s="25">
        <v>4.3499999999999996</v>
      </c>
      <c r="H87" s="25">
        <v>60.72</v>
      </c>
      <c r="I87" s="25">
        <v>12.02</v>
      </c>
      <c r="J87" s="17"/>
      <c r="K87" s="88" t="s">
        <v>94</v>
      </c>
    </row>
    <row r="88" spans="1:11">
      <c r="A88" s="66">
        <v>2</v>
      </c>
      <c r="B88" s="60" t="s">
        <v>27</v>
      </c>
      <c r="C88" s="17" t="s">
        <v>61</v>
      </c>
      <c r="D88" s="151">
        <v>140</v>
      </c>
      <c r="E88" s="25">
        <v>2.52</v>
      </c>
      <c r="F88" s="25">
        <v>5.49</v>
      </c>
      <c r="G88" s="25">
        <v>8.15</v>
      </c>
      <c r="H88" s="25">
        <v>96.81</v>
      </c>
      <c r="I88" s="25">
        <v>6.78</v>
      </c>
      <c r="J88" s="17"/>
      <c r="K88" s="88" t="s">
        <v>94</v>
      </c>
    </row>
    <row r="89" spans="1:11">
      <c r="A89" s="66">
        <v>3</v>
      </c>
      <c r="B89" s="60" t="s">
        <v>27</v>
      </c>
      <c r="C89" s="50" t="s">
        <v>62</v>
      </c>
      <c r="D89" s="153">
        <v>10</v>
      </c>
      <c r="E89" s="33">
        <v>2.88</v>
      </c>
      <c r="F89" s="33">
        <v>2.06</v>
      </c>
      <c r="G89" s="33">
        <v>0.03</v>
      </c>
      <c r="H89" s="33">
        <v>33.880000000000003</v>
      </c>
      <c r="I89" s="33">
        <v>0</v>
      </c>
      <c r="J89" s="17"/>
      <c r="K89" s="88" t="s">
        <v>94</v>
      </c>
    </row>
    <row r="90" spans="1:11">
      <c r="A90" s="66">
        <v>4</v>
      </c>
      <c r="B90" s="60" t="s">
        <v>27</v>
      </c>
      <c r="C90" s="50" t="s">
        <v>63</v>
      </c>
      <c r="D90" s="153">
        <v>50</v>
      </c>
      <c r="E90" s="33">
        <v>6.84</v>
      </c>
      <c r="F90" s="33">
        <v>4.9000000000000004</v>
      </c>
      <c r="G90" s="33">
        <v>3.7</v>
      </c>
      <c r="H90" s="33">
        <v>87.25</v>
      </c>
      <c r="I90" s="33">
        <v>4.07</v>
      </c>
      <c r="J90" s="17"/>
      <c r="K90" s="88" t="s">
        <v>94</v>
      </c>
    </row>
    <row r="91" spans="1:11">
      <c r="A91" s="66">
        <v>5</v>
      </c>
      <c r="B91" s="60" t="s">
        <v>27</v>
      </c>
      <c r="C91" s="50" t="s">
        <v>64</v>
      </c>
      <c r="D91" s="153">
        <v>100</v>
      </c>
      <c r="E91" s="33">
        <v>5.56</v>
      </c>
      <c r="F91" s="33">
        <v>4.33</v>
      </c>
      <c r="G91" s="33">
        <v>24.28</v>
      </c>
      <c r="H91" s="33">
        <v>162.96</v>
      </c>
      <c r="I91" s="33">
        <v>0</v>
      </c>
      <c r="J91" s="17"/>
      <c r="K91" s="88" t="s">
        <v>94</v>
      </c>
    </row>
    <row r="92" spans="1:11">
      <c r="A92" s="66">
        <v>6</v>
      </c>
      <c r="B92" s="60" t="s">
        <v>27</v>
      </c>
      <c r="C92" s="50" t="s">
        <v>65</v>
      </c>
      <c r="D92" s="153">
        <v>150</v>
      </c>
      <c r="E92" s="33">
        <v>0.42</v>
      </c>
      <c r="F92" s="33">
        <v>0.09</v>
      </c>
      <c r="G92" s="33">
        <v>20.76</v>
      </c>
      <c r="H92" s="33">
        <v>71.540000000000006</v>
      </c>
      <c r="I92" s="33">
        <v>0</v>
      </c>
      <c r="J92" s="17"/>
      <c r="K92" s="88" t="s">
        <v>94</v>
      </c>
    </row>
    <row r="93" spans="1:11">
      <c r="A93" s="66">
        <v>7</v>
      </c>
      <c r="B93" s="60" t="s">
        <v>27</v>
      </c>
      <c r="C93" s="50" t="s">
        <v>23</v>
      </c>
      <c r="D93" s="153">
        <v>20</v>
      </c>
      <c r="E93" s="33">
        <v>1.55</v>
      </c>
      <c r="F93" s="33">
        <v>0.53</v>
      </c>
      <c r="G93" s="33">
        <v>10.65</v>
      </c>
      <c r="H93" s="33">
        <v>54.6</v>
      </c>
      <c r="I93" s="33">
        <v>0</v>
      </c>
      <c r="J93" s="17"/>
      <c r="K93" s="88" t="s">
        <v>94</v>
      </c>
    </row>
    <row r="94" spans="1:11">
      <c r="A94" s="66">
        <v>8</v>
      </c>
      <c r="B94" s="60" t="s">
        <v>27</v>
      </c>
      <c r="C94" s="50" t="s">
        <v>35</v>
      </c>
      <c r="D94" s="153">
        <v>20</v>
      </c>
      <c r="E94" s="33">
        <v>1.17</v>
      </c>
      <c r="F94" s="33">
        <v>0.19</v>
      </c>
      <c r="G94" s="33">
        <v>8.8800000000000008</v>
      </c>
      <c r="H94" s="33">
        <v>37.799999999999997</v>
      </c>
      <c r="I94" s="33">
        <v>0.01</v>
      </c>
      <c r="J94" s="17"/>
      <c r="K94" s="88" t="s">
        <v>94</v>
      </c>
    </row>
    <row r="95" spans="1:11">
      <c r="A95" s="68"/>
      <c r="B95" s="75" t="s">
        <v>20</v>
      </c>
      <c r="C95" s="120"/>
      <c r="D95" s="158">
        <f>SUM(D87:D94)</f>
        <v>535</v>
      </c>
      <c r="E95" s="121">
        <f t="shared" ref="E95" si="38">SUM(E87:E94)</f>
        <v>21.68</v>
      </c>
      <c r="F95" s="121">
        <f t="shared" ref="F95" si="39">SUM(F87:F94)</f>
        <v>22.130000000000003</v>
      </c>
      <c r="G95" s="121">
        <f t="shared" ref="G95" si="40">SUM(G87:G94)</f>
        <v>80.800000000000011</v>
      </c>
      <c r="H95" s="121">
        <f t="shared" ref="H95" si="41">SUM(H87:H94)</f>
        <v>605.55999999999995</v>
      </c>
      <c r="I95" s="121">
        <f t="shared" ref="I95" si="42">SUM(I87:I94)</f>
        <v>22.880000000000003</v>
      </c>
      <c r="J95" s="19"/>
      <c r="K95" s="88" t="s">
        <v>94</v>
      </c>
    </row>
    <row r="96" spans="1:11">
      <c r="A96" s="66"/>
      <c r="B96" s="60"/>
      <c r="C96" s="50"/>
      <c r="D96" s="153"/>
      <c r="E96" s="33"/>
      <c r="F96" s="33"/>
      <c r="G96" s="33"/>
      <c r="H96" s="33"/>
      <c r="I96" s="33"/>
      <c r="J96" s="17"/>
      <c r="K96" s="88" t="s">
        <v>94</v>
      </c>
    </row>
    <row r="97" spans="1:24" ht="25.5">
      <c r="A97" s="66">
        <v>1</v>
      </c>
      <c r="B97" s="60" t="s">
        <v>28</v>
      </c>
      <c r="C97" s="146" t="s">
        <v>194</v>
      </c>
      <c r="D97" s="151">
        <v>25</v>
      </c>
      <c r="E97" s="25">
        <v>1.6</v>
      </c>
      <c r="F97" s="25">
        <v>4.2</v>
      </c>
      <c r="G97" s="25">
        <v>17.12</v>
      </c>
      <c r="H97" s="25">
        <v>112.75</v>
      </c>
      <c r="I97" s="25"/>
      <c r="J97" s="17"/>
      <c r="K97" s="88" t="s">
        <v>94</v>
      </c>
      <c r="L97" s="95"/>
      <c r="M97" s="90"/>
      <c r="N97" s="90"/>
      <c r="O97" s="90"/>
      <c r="P97" s="90"/>
      <c r="Q97" s="90"/>
      <c r="R97" s="90"/>
      <c r="S97" s="4"/>
      <c r="T97" s="4"/>
      <c r="U97" s="4"/>
      <c r="V97" s="4"/>
      <c r="W97" s="4"/>
      <c r="X97" s="4"/>
    </row>
    <row r="98" spans="1:24">
      <c r="A98" s="66">
        <v>2</v>
      </c>
      <c r="B98" s="60" t="s">
        <v>28</v>
      </c>
      <c r="C98" s="50" t="s">
        <v>89</v>
      </c>
      <c r="D98" s="159">
        <v>135</v>
      </c>
      <c r="E98" s="98">
        <v>3.78</v>
      </c>
      <c r="F98" s="98">
        <v>3.92</v>
      </c>
      <c r="G98" s="98">
        <v>14.18</v>
      </c>
      <c r="H98" s="98">
        <v>107.06</v>
      </c>
      <c r="I98" s="98">
        <v>0.81</v>
      </c>
      <c r="J98" s="17"/>
      <c r="K98" s="88" t="s">
        <v>94</v>
      </c>
      <c r="L98" s="96"/>
      <c r="M98" s="90"/>
      <c r="N98" s="90"/>
      <c r="O98" s="90"/>
      <c r="P98" s="90"/>
      <c r="Q98" s="90"/>
      <c r="R98" s="90"/>
      <c r="S98" s="4"/>
      <c r="T98" s="4"/>
      <c r="U98" s="4"/>
      <c r="V98" s="4"/>
      <c r="W98" s="4"/>
      <c r="X98" s="4"/>
    </row>
    <row r="99" spans="1:24">
      <c r="A99" s="66"/>
      <c r="B99" s="75" t="s">
        <v>20</v>
      </c>
      <c r="C99" s="34"/>
      <c r="D99" s="160">
        <f>SUM(D97:D98)</f>
        <v>160</v>
      </c>
      <c r="E99" s="99">
        <f t="shared" ref="E99" si="43">SUM(E97:E98)</f>
        <v>5.38</v>
      </c>
      <c r="F99" s="99">
        <f t="shared" ref="F99" si="44">SUM(F97:F98)</f>
        <v>8.120000000000001</v>
      </c>
      <c r="G99" s="99">
        <f t="shared" ref="G99" si="45">SUM(G97:G98)</f>
        <v>31.3</v>
      </c>
      <c r="H99" s="99">
        <f t="shared" ref="H99" si="46">SUM(H97:H98)</f>
        <v>219.81</v>
      </c>
      <c r="I99" s="99">
        <f t="shared" ref="I99" si="47">SUM(I97:I98)</f>
        <v>0.81</v>
      </c>
      <c r="J99" s="17"/>
      <c r="K99" s="88" t="s">
        <v>94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>
      <c r="A100" s="66"/>
      <c r="B100" s="60"/>
      <c r="C100" s="17"/>
      <c r="D100" s="151"/>
      <c r="E100" s="25"/>
      <c r="F100" s="25"/>
      <c r="G100" s="25"/>
      <c r="H100" s="25"/>
      <c r="I100" s="25"/>
      <c r="J100" s="17"/>
      <c r="K100" s="88" t="s">
        <v>94</v>
      </c>
    </row>
    <row r="101" spans="1:24">
      <c r="A101" s="66">
        <v>1</v>
      </c>
      <c r="B101" s="60" t="s">
        <v>29</v>
      </c>
      <c r="C101" s="17" t="s">
        <v>68</v>
      </c>
      <c r="D101" s="151">
        <v>50</v>
      </c>
      <c r="E101" s="25">
        <v>11.22</v>
      </c>
      <c r="F101" s="25">
        <v>4</v>
      </c>
      <c r="G101" s="25">
        <v>3.82</v>
      </c>
      <c r="H101" s="25">
        <v>96.42</v>
      </c>
      <c r="I101" s="25">
        <v>0.6</v>
      </c>
      <c r="J101" s="17"/>
      <c r="K101" s="88" t="s">
        <v>94</v>
      </c>
    </row>
    <row r="102" spans="1:24">
      <c r="A102" s="66">
        <v>2</v>
      </c>
      <c r="B102" s="60" t="s">
        <v>29</v>
      </c>
      <c r="C102" s="17" t="s">
        <v>69</v>
      </c>
      <c r="D102" s="151">
        <v>100</v>
      </c>
      <c r="E102" s="25">
        <v>2.16</v>
      </c>
      <c r="F102" s="25">
        <v>3.9</v>
      </c>
      <c r="G102" s="25">
        <v>10.37</v>
      </c>
      <c r="H102" s="25">
        <v>83.78</v>
      </c>
      <c r="I102" s="25">
        <v>1.27</v>
      </c>
      <c r="J102" s="17"/>
      <c r="K102" s="88" t="s">
        <v>94</v>
      </c>
    </row>
    <row r="103" spans="1:24">
      <c r="A103" s="66">
        <v>3</v>
      </c>
      <c r="B103" s="60" t="s">
        <v>29</v>
      </c>
      <c r="C103" s="7" t="s">
        <v>43</v>
      </c>
      <c r="D103" s="148">
        <v>150</v>
      </c>
      <c r="E103" s="22">
        <v>0.03</v>
      </c>
      <c r="F103" s="22">
        <v>0</v>
      </c>
      <c r="G103" s="22">
        <v>7.59</v>
      </c>
      <c r="H103" s="22">
        <v>30.95</v>
      </c>
      <c r="I103" s="22">
        <v>1.2</v>
      </c>
      <c r="J103" s="17"/>
      <c r="K103" s="88" t="s">
        <v>94</v>
      </c>
    </row>
    <row r="104" spans="1:24">
      <c r="A104" s="66">
        <v>4</v>
      </c>
      <c r="B104" s="60" t="s">
        <v>29</v>
      </c>
      <c r="C104" s="17" t="s">
        <v>23</v>
      </c>
      <c r="D104" s="151">
        <v>20</v>
      </c>
      <c r="E104" s="25">
        <v>1.55</v>
      </c>
      <c r="F104" s="25">
        <v>0.53</v>
      </c>
      <c r="G104" s="25">
        <v>10.65</v>
      </c>
      <c r="H104" s="25">
        <v>54.6</v>
      </c>
      <c r="I104" s="25">
        <v>0</v>
      </c>
      <c r="J104" s="17"/>
      <c r="K104" s="88" t="s">
        <v>94</v>
      </c>
    </row>
    <row r="105" spans="1:24">
      <c r="A105" s="68"/>
      <c r="B105" s="75" t="s">
        <v>20</v>
      </c>
      <c r="C105" s="19"/>
      <c r="D105" s="154">
        <f>SUM(D101:D104)</f>
        <v>320</v>
      </c>
      <c r="E105" s="27">
        <f t="shared" ref="E105" si="48">SUM(E101:E104)</f>
        <v>14.96</v>
      </c>
      <c r="F105" s="27">
        <f t="shared" ref="F105" si="49">SUM(F101:F104)</f>
        <v>8.43</v>
      </c>
      <c r="G105" s="27">
        <f t="shared" ref="G105" si="50">SUM(G101:G104)</f>
        <v>32.43</v>
      </c>
      <c r="H105" s="27">
        <f t="shared" ref="H105" si="51">SUM(H101:H104)</f>
        <v>265.75</v>
      </c>
      <c r="I105" s="27">
        <f t="shared" ref="I105" si="52">SUM(I101:I104)</f>
        <v>3.0700000000000003</v>
      </c>
      <c r="J105" s="19"/>
      <c r="K105" s="88" t="s">
        <v>94</v>
      </c>
    </row>
    <row r="106" spans="1:24">
      <c r="A106" s="69"/>
      <c r="B106" s="61"/>
      <c r="C106" s="29" t="s">
        <v>57</v>
      </c>
      <c r="D106" s="155">
        <f>D81+D85+D95+D99+D105</f>
        <v>1575</v>
      </c>
      <c r="E106" s="30">
        <f t="shared" ref="E106" si="53">E81+E85+E95+E99+E105</f>
        <v>50.42</v>
      </c>
      <c r="F106" s="30">
        <f t="shared" ref="F106" si="54">F81+F85+F95+F99+F105</f>
        <v>46.96</v>
      </c>
      <c r="G106" s="30">
        <f t="shared" ref="G106" si="55">G81+G85+G95+G99+G105</f>
        <v>196.55</v>
      </c>
      <c r="H106" s="30">
        <f t="shared" ref="H106" si="56">H81+H85+H95+H99+H105</f>
        <v>1405.46</v>
      </c>
      <c r="I106" s="30">
        <f t="shared" ref="I106" si="57">I81+I85+I95+I99+I105</f>
        <v>39.840000000000003</v>
      </c>
      <c r="J106" s="28"/>
      <c r="K106" s="88" t="s">
        <v>94</v>
      </c>
    </row>
    <row r="107" spans="1:24">
      <c r="A107" s="169"/>
      <c r="B107" s="175" t="s">
        <v>70</v>
      </c>
      <c r="C107" s="175"/>
      <c r="D107" s="23"/>
      <c r="E107" s="23"/>
      <c r="F107" s="23"/>
      <c r="G107" s="23"/>
      <c r="H107" s="23"/>
      <c r="I107" s="23"/>
      <c r="J107" s="12"/>
      <c r="K107" s="88" t="s">
        <v>94</v>
      </c>
    </row>
    <row r="108" spans="1:24">
      <c r="A108" s="145"/>
      <c r="B108" s="60"/>
      <c r="C108" s="145"/>
      <c r="D108" s="148"/>
      <c r="E108" s="22"/>
      <c r="F108" s="22"/>
      <c r="G108" s="22"/>
      <c r="H108" s="22"/>
      <c r="I108" s="22"/>
      <c r="J108" s="6"/>
      <c r="K108" s="88" t="s">
        <v>94</v>
      </c>
    </row>
    <row r="109" spans="1:24">
      <c r="A109" s="145">
        <v>1</v>
      </c>
      <c r="B109" s="146" t="s">
        <v>18</v>
      </c>
      <c r="C109" s="11" t="s">
        <v>72</v>
      </c>
      <c r="D109" s="148">
        <v>150</v>
      </c>
      <c r="E109" s="22">
        <v>6.75</v>
      </c>
      <c r="F109" s="22">
        <v>9.3800000000000008</v>
      </c>
      <c r="G109" s="22">
        <v>24.52</v>
      </c>
      <c r="H109" s="22">
        <v>210</v>
      </c>
      <c r="I109" s="22">
        <v>13.2</v>
      </c>
      <c r="J109" s="6"/>
      <c r="K109" s="88" t="s">
        <v>94</v>
      </c>
    </row>
    <row r="110" spans="1:24">
      <c r="A110" s="145">
        <v>2</v>
      </c>
      <c r="B110" s="146" t="s">
        <v>18</v>
      </c>
      <c r="C110" s="7" t="s">
        <v>73</v>
      </c>
      <c r="D110" s="148">
        <v>150</v>
      </c>
      <c r="E110" s="22">
        <v>0.8</v>
      </c>
      <c r="F110" s="22">
        <v>0.92</v>
      </c>
      <c r="G110" s="22">
        <v>8.3000000000000007</v>
      </c>
      <c r="H110" s="22">
        <v>41.24</v>
      </c>
      <c r="I110" s="22">
        <v>3.75</v>
      </c>
      <c r="J110" s="6"/>
      <c r="K110" s="88" t="s">
        <v>94</v>
      </c>
    </row>
    <row r="111" spans="1:24">
      <c r="A111" s="145">
        <v>3</v>
      </c>
      <c r="B111" s="146" t="s">
        <v>18</v>
      </c>
      <c r="C111" s="7" t="s">
        <v>44</v>
      </c>
      <c r="D111" s="148">
        <v>10</v>
      </c>
      <c r="E111" s="22">
        <v>0.05</v>
      </c>
      <c r="F111" s="22">
        <v>8.25</v>
      </c>
      <c r="G111" s="22">
        <v>0.08</v>
      </c>
      <c r="H111" s="22">
        <v>74.8</v>
      </c>
      <c r="I111" s="22">
        <v>0</v>
      </c>
      <c r="J111" s="6"/>
      <c r="K111" s="88" t="s">
        <v>94</v>
      </c>
    </row>
    <row r="112" spans="1:24">
      <c r="A112" s="145">
        <v>4</v>
      </c>
      <c r="B112" s="146" t="s">
        <v>18</v>
      </c>
      <c r="C112" s="7" t="s">
        <v>23</v>
      </c>
      <c r="D112" s="148">
        <v>20</v>
      </c>
      <c r="E112" s="22">
        <v>1.55</v>
      </c>
      <c r="F112" s="22">
        <v>0.53</v>
      </c>
      <c r="G112" s="22">
        <v>10.65</v>
      </c>
      <c r="H112" s="22">
        <v>54.6</v>
      </c>
      <c r="I112" s="22">
        <v>0</v>
      </c>
      <c r="J112" s="6"/>
      <c r="K112" s="88" t="s">
        <v>94</v>
      </c>
    </row>
    <row r="113" spans="1:11">
      <c r="A113" s="145"/>
      <c r="B113" s="75" t="s">
        <v>20</v>
      </c>
      <c r="C113" s="16"/>
      <c r="D113" s="150">
        <f>SUM(D109:D112)</f>
        <v>330</v>
      </c>
      <c r="E113" s="24">
        <f t="shared" ref="E113" si="58">SUM(E109:E112)</f>
        <v>9.15</v>
      </c>
      <c r="F113" s="24">
        <f t="shared" ref="F113" si="59">SUM(F109:F112)</f>
        <v>19.080000000000002</v>
      </c>
      <c r="G113" s="24">
        <f t="shared" ref="G113" si="60">SUM(G109:G112)</f>
        <v>43.55</v>
      </c>
      <c r="H113" s="24">
        <f t="shared" ref="H113" si="61">SUM(H109:H112)</f>
        <v>380.64000000000004</v>
      </c>
      <c r="I113" s="24">
        <f t="shared" ref="I113" si="62">SUM(I109:I112)</f>
        <v>16.95</v>
      </c>
      <c r="J113" s="6"/>
      <c r="K113" s="88" t="s">
        <v>94</v>
      </c>
    </row>
    <row r="114" spans="1:11">
      <c r="A114" s="66"/>
      <c r="B114" s="60"/>
      <c r="C114" s="17"/>
      <c r="D114" s="151"/>
      <c r="E114" s="25"/>
      <c r="F114" s="25"/>
      <c r="G114" s="25"/>
      <c r="H114" s="25"/>
      <c r="I114" s="25"/>
      <c r="J114" s="17"/>
      <c r="K114" s="88" t="s">
        <v>94</v>
      </c>
    </row>
    <row r="115" spans="1:11">
      <c r="A115" s="10">
        <v>1</v>
      </c>
      <c r="B115" s="60" t="s">
        <v>24</v>
      </c>
      <c r="C115" s="11" t="s">
        <v>25</v>
      </c>
      <c r="D115" s="151">
        <v>150</v>
      </c>
      <c r="E115" s="25">
        <v>0.14000000000000001</v>
      </c>
      <c r="F115" s="25">
        <v>0.02</v>
      </c>
      <c r="G115" s="25">
        <v>20.6</v>
      </c>
      <c r="H115" s="25">
        <v>70.94</v>
      </c>
      <c r="I115" s="25">
        <v>19.13</v>
      </c>
      <c r="J115" s="17"/>
      <c r="K115" s="88" t="s">
        <v>94</v>
      </c>
    </row>
    <row r="116" spans="1:11">
      <c r="A116" s="10">
        <v>2</v>
      </c>
      <c r="B116" s="60" t="s">
        <v>24</v>
      </c>
      <c r="C116" s="17" t="s">
        <v>26</v>
      </c>
      <c r="D116" s="151">
        <v>80</v>
      </c>
      <c r="E116" s="25">
        <v>0.32</v>
      </c>
      <c r="F116" s="25">
        <v>0.32</v>
      </c>
      <c r="G116" s="25">
        <v>7.84</v>
      </c>
      <c r="H116" s="25">
        <v>37.6</v>
      </c>
      <c r="I116" s="25">
        <v>8</v>
      </c>
      <c r="J116" s="17"/>
      <c r="K116" s="88" t="s">
        <v>94</v>
      </c>
    </row>
    <row r="117" spans="1:11">
      <c r="A117" s="67"/>
      <c r="B117" s="73" t="s">
        <v>20</v>
      </c>
      <c r="C117" s="18"/>
      <c r="D117" s="152">
        <f>SUM(D115:D116)</f>
        <v>230</v>
      </c>
      <c r="E117" s="26">
        <f t="shared" ref="E117" si="63">SUM(E115:E116)</f>
        <v>0.46</v>
      </c>
      <c r="F117" s="26">
        <f t="shared" ref="F117" si="64">SUM(F115:F116)</f>
        <v>0.34</v>
      </c>
      <c r="G117" s="26">
        <f t="shared" ref="G117" si="65">SUM(G115:G116)</f>
        <v>28.44</v>
      </c>
      <c r="H117" s="26">
        <f t="shared" ref="H117" si="66">SUM(H115:H116)</f>
        <v>108.53999999999999</v>
      </c>
      <c r="I117" s="26">
        <f t="shared" ref="I117" si="67">SUM(I115:I116)</f>
        <v>27.13</v>
      </c>
      <c r="J117" s="18"/>
      <c r="K117" s="88" t="s">
        <v>94</v>
      </c>
    </row>
    <row r="118" spans="1:11">
      <c r="A118" s="66"/>
      <c r="B118" s="60"/>
      <c r="C118" s="17"/>
      <c r="D118" s="151"/>
      <c r="E118" s="25"/>
      <c r="F118" s="25"/>
      <c r="G118" s="25"/>
      <c r="H118" s="25"/>
      <c r="I118" s="25"/>
      <c r="J118" s="17"/>
      <c r="K118" s="88" t="s">
        <v>94</v>
      </c>
    </row>
    <row r="119" spans="1:11">
      <c r="A119" s="66">
        <v>1</v>
      </c>
      <c r="B119" s="60" t="s">
        <v>27</v>
      </c>
      <c r="C119" s="17" t="s">
        <v>74</v>
      </c>
      <c r="D119" s="151">
        <v>45</v>
      </c>
      <c r="E119" s="25">
        <v>0.56999999999999995</v>
      </c>
      <c r="F119" s="25">
        <v>1.89</v>
      </c>
      <c r="G119" s="25">
        <v>1.91</v>
      </c>
      <c r="H119" s="25">
        <v>27.61</v>
      </c>
      <c r="I119" s="25">
        <v>8.81</v>
      </c>
      <c r="J119" s="17"/>
      <c r="K119" s="88" t="s">
        <v>94</v>
      </c>
    </row>
    <row r="120" spans="1:11">
      <c r="A120" s="66">
        <v>2</v>
      </c>
      <c r="B120" s="60" t="s">
        <v>27</v>
      </c>
      <c r="C120" s="17" t="s">
        <v>75</v>
      </c>
      <c r="D120" s="151">
        <v>150</v>
      </c>
      <c r="E120" s="25">
        <v>1.61</v>
      </c>
      <c r="F120" s="25">
        <v>3.78</v>
      </c>
      <c r="G120" s="25">
        <v>7.07</v>
      </c>
      <c r="H120" s="25">
        <v>68.55</v>
      </c>
      <c r="I120" s="25">
        <v>8.67</v>
      </c>
      <c r="J120" s="17"/>
      <c r="K120" s="88" t="s">
        <v>94</v>
      </c>
    </row>
    <row r="121" spans="1:11">
      <c r="A121" s="66">
        <v>3</v>
      </c>
      <c r="B121" s="60" t="s">
        <v>27</v>
      </c>
      <c r="C121" s="17" t="s">
        <v>76</v>
      </c>
      <c r="D121" s="151">
        <v>50</v>
      </c>
      <c r="E121" s="25">
        <v>6.45</v>
      </c>
      <c r="F121" s="25">
        <v>0.95</v>
      </c>
      <c r="G121" s="25">
        <v>5.55</v>
      </c>
      <c r="H121" s="25">
        <v>53.15</v>
      </c>
      <c r="I121" s="25">
        <v>0</v>
      </c>
      <c r="J121" s="17"/>
      <c r="K121" s="88" t="s">
        <v>94</v>
      </c>
    </row>
    <row r="122" spans="1:11">
      <c r="A122" s="66">
        <v>4</v>
      </c>
      <c r="B122" s="60" t="s">
        <v>27</v>
      </c>
      <c r="C122" s="17" t="s">
        <v>77</v>
      </c>
      <c r="D122" s="151">
        <v>100</v>
      </c>
      <c r="E122" s="25">
        <v>2.08</v>
      </c>
      <c r="F122" s="25">
        <v>2.4300000000000002</v>
      </c>
      <c r="G122" s="25">
        <v>12.32</v>
      </c>
      <c r="H122" s="25">
        <v>82.62</v>
      </c>
      <c r="I122" s="25">
        <v>18.100000000000001</v>
      </c>
      <c r="J122" s="17"/>
      <c r="K122" s="88" t="s">
        <v>94</v>
      </c>
    </row>
    <row r="123" spans="1:11">
      <c r="A123" s="66">
        <v>5</v>
      </c>
      <c r="B123" s="60" t="s">
        <v>27</v>
      </c>
      <c r="C123" s="17" t="s">
        <v>78</v>
      </c>
      <c r="D123" s="151">
        <v>150</v>
      </c>
      <c r="E123" s="25">
        <v>0.39</v>
      </c>
      <c r="F123" s="25">
        <v>0.05</v>
      </c>
      <c r="G123" s="25">
        <v>17.66</v>
      </c>
      <c r="H123" s="25">
        <v>60.35</v>
      </c>
      <c r="I123" s="33">
        <v>120</v>
      </c>
      <c r="J123" s="17"/>
      <c r="K123" s="88" t="s">
        <v>94</v>
      </c>
    </row>
    <row r="124" spans="1:11">
      <c r="A124" s="66">
        <v>6</v>
      </c>
      <c r="B124" s="60" t="s">
        <v>27</v>
      </c>
      <c r="C124" s="17" t="s">
        <v>23</v>
      </c>
      <c r="D124" s="151">
        <v>20</v>
      </c>
      <c r="E124" s="25">
        <v>1.55</v>
      </c>
      <c r="F124" s="25">
        <v>0.53</v>
      </c>
      <c r="G124" s="25">
        <v>10.65</v>
      </c>
      <c r="H124" s="25">
        <v>54.6</v>
      </c>
      <c r="I124" s="25">
        <v>0</v>
      </c>
      <c r="J124" s="17"/>
      <c r="K124" s="88" t="s">
        <v>94</v>
      </c>
    </row>
    <row r="125" spans="1:11">
      <c r="A125" s="66">
        <v>7</v>
      </c>
      <c r="B125" s="60" t="s">
        <v>27</v>
      </c>
      <c r="C125" s="34" t="s">
        <v>35</v>
      </c>
      <c r="D125" s="151">
        <v>20</v>
      </c>
      <c r="E125" s="25">
        <v>1.17</v>
      </c>
      <c r="F125" s="25">
        <v>0.19</v>
      </c>
      <c r="G125" s="25">
        <v>8.8800000000000008</v>
      </c>
      <c r="H125" s="25">
        <v>37.799999999999997</v>
      </c>
      <c r="I125" s="25">
        <v>0.01</v>
      </c>
      <c r="J125" s="17"/>
      <c r="K125" s="88" t="s">
        <v>94</v>
      </c>
    </row>
    <row r="126" spans="1:11">
      <c r="A126" s="68"/>
      <c r="B126" s="75" t="s">
        <v>20</v>
      </c>
      <c r="C126" s="93"/>
      <c r="D126" s="154">
        <f>SUM(D119:D125)</f>
        <v>535</v>
      </c>
      <c r="E126" s="27">
        <f t="shared" ref="E126" si="68">SUM(E119:E125)</f>
        <v>13.820000000000002</v>
      </c>
      <c r="F126" s="27">
        <f t="shared" ref="F126" si="69">SUM(F119:F125)</f>
        <v>9.82</v>
      </c>
      <c r="G126" s="27">
        <f t="shared" ref="G126" si="70">SUM(G119:G125)</f>
        <v>64.040000000000006</v>
      </c>
      <c r="H126" s="27">
        <f t="shared" ref="H126" si="71">SUM(H119:H125)</f>
        <v>384.68000000000006</v>
      </c>
      <c r="I126" s="27">
        <f t="shared" ref="I126" si="72">SUM(I119:I125)</f>
        <v>155.58999999999997</v>
      </c>
      <c r="J126" s="19"/>
      <c r="K126" s="88" t="s">
        <v>94</v>
      </c>
    </row>
    <row r="127" spans="1:11">
      <c r="A127" s="66"/>
      <c r="B127" s="60"/>
      <c r="C127" s="34"/>
      <c r="D127" s="151"/>
      <c r="E127" s="25"/>
      <c r="F127" s="25"/>
      <c r="G127" s="25"/>
      <c r="H127" s="25"/>
      <c r="I127" s="25"/>
      <c r="J127" s="17"/>
      <c r="K127" s="88" t="s">
        <v>94</v>
      </c>
    </row>
    <row r="128" spans="1:11">
      <c r="A128" s="66">
        <v>1</v>
      </c>
      <c r="B128" s="60" t="s">
        <v>28</v>
      </c>
      <c r="C128" s="34" t="s">
        <v>79</v>
      </c>
      <c r="D128" s="151">
        <v>50</v>
      </c>
      <c r="E128" s="25">
        <v>3.84</v>
      </c>
      <c r="F128" s="25">
        <v>3.63</v>
      </c>
      <c r="G128" s="25">
        <v>22.24</v>
      </c>
      <c r="H128" s="25">
        <v>132.31</v>
      </c>
      <c r="I128" s="25">
        <v>1.65</v>
      </c>
      <c r="J128" s="17"/>
      <c r="K128" s="88" t="s">
        <v>94</v>
      </c>
    </row>
    <row r="129" spans="1:11">
      <c r="A129" s="66">
        <v>2</v>
      </c>
      <c r="B129" s="60" t="s">
        <v>28</v>
      </c>
      <c r="C129" s="34" t="s">
        <v>52</v>
      </c>
      <c r="D129" s="151">
        <v>135</v>
      </c>
      <c r="E129" s="25">
        <v>3.78</v>
      </c>
      <c r="F129" s="25">
        <v>4.32</v>
      </c>
      <c r="G129" s="25">
        <v>5.54</v>
      </c>
      <c r="H129" s="25">
        <v>75.599999999999994</v>
      </c>
      <c r="I129" s="25">
        <v>0.81</v>
      </c>
      <c r="J129" s="17"/>
      <c r="K129" s="88" t="s">
        <v>94</v>
      </c>
    </row>
    <row r="130" spans="1:11">
      <c r="A130" s="66"/>
      <c r="B130" s="75" t="s">
        <v>20</v>
      </c>
      <c r="C130" s="34"/>
      <c r="D130" s="154">
        <f>SUM(D128:D129)</f>
        <v>185</v>
      </c>
      <c r="E130" s="27">
        <f t="shared" ref="E130" si="73">SUM(E128:E129)</f>
        <v>7.6199999999999992</v>
      </c>
      <c r="F130" s="27">
        <f t="shared" ref="F130" si="74">SUM(F128:F129)</f>
        <v>7.95</v>
      </c>
      <c r="G130" s="27">
        <f t="shared" ref="G130" si="75">SUM(G128:G129)</f>
        <v>27.779999999999998</v>
      </c>
      <c r="H130" s="27">
        <f t="shared" ref="H130" si="76">SUM(H128:H129)</f>
        <v>207.91</v>
      </c>
      <c r="I130" s="27">
        <f t="shared" ref="I130" si="77">SUM(I128:I129)</f>
        <v>2.46</v>
      </c>
      <c r="J130" s="17"/>
      <c r="K130" s="88" t="s">
        <v>94</v>
      </c>
    </row>
    <row r="131" spans="1:11">
      <c r="A131" s="66"/>
      <c r="B131" s="60"/>
      <c r="C131" s="34"/>
      <c r="D131" s="151"/>
      <c r="E131" s="25"/>
      <c r="F131" s="25"/>
      <c r="G131" s="25"/>
      <c r="H131" s="25"/>
      <c r="I131" s="25"/>
      <c r="J131" s="17"/>
      <c r="K131" s="88" t="s">
        <v>94</v>
      </c>
    </row>
    <row r="132" spans="1:11">
      <c r="A132" s="66">
        <v>1</v>
      </c>
      <c r="B132" s="60" t="s">
        <v>29</v>
      </c>
      <c r="C132" s="34" t="s">
        <v>80</v>
      </c>
      <c r="D132" s="151">
        <v>50</v>
      </c>
      <c r="E132" s="25">
        <v>3.82</v>
      </c>
      <c r="F132" s="25">
        <v>3.68</v>
      </c>
      <c r="G132" s="25">
        <v>4.1900000000000004</v>
      </c>
      <c r="H132" s="25">
        <v>63.91</v>
      </c>
      <c r="I132" s="25">
        <v>2.5099999999999998</v>
      </c>
      <c r="J132" s="17"/>
      <c r="K132" s="88" t="s">
        <v>94</v>
      </c>
    </row>
    <row r="133" spans="1:11">
      <c r="A133" s="66">
        <v>2</v>
      </c>
      <c r="B133" s="60" t="s">
        <v>29</v>
      </c>
      <c r="C133" s="34" t="s">
        <v>34</v>
      </c>
      <c r="D133" s="151">
        <v>100</v>
      </c>
      <c r="E133" s="25">
        <v>3.31</v>
      </c>
      <c r="F133" s="25">
        <v>2.7</v>
      </c>
      <c r="G133" s="25">
        <v>19.57</v>
      </c>
      <c r="H133" s="25">
        <v>120.24</v>
      </c>
      <c r="I133" s="25">
        <v>0</v>
      </c>
      <c r="J133" s="17"/>
      <c r="K133" s="88" t="s">
        <v>94</v>
      </c>
    </row>
    <row r="134" spans="1:11">
      <c r="A134" s="66">
        <v>3</v>
      </c>
      <c r="B134" s="60" t="s">
        <v>29</v>
      </c>
      <c r="C134" s="34" t="s">
        <v>40</v>
      </c>
      <c r="D134" s="151">
        <v>150</v>
      </c>
      <c r="E134" s="25">
        <v>0</v>
      </c>
      <c r="F134" s="25">
        <v>0</v>
      </c>
      <c r="G134" s="25">
        <v>7.49</v>
      </c>
      <c r="H134" s="25">
        <v>28.43</v>
      </c>
      <c r="I134" s="25">
        <v>0</v>
      </c>
      <c r="J134" s="17"/>
      <c r="K134" s="88" t="s">
        <v>94</v>
      </c>
    </row>
    <row r="135" spans="1:11">
      <c r="A135" s="66">
        <v>4</v>
      </c>
      <c r="B135" s="60" t="s">
        <v>29</v>
      </c>
      <c r="C135" s="17" t="s">
        <v>23</v>
      </c>
      <c r="D135" s="151">
        <v>20</v>
      </c>
      <c r="E135" s="25">
        <v>1.55</v>
      </c>
      <c r="F135" s="25">
        <v>0.53</v>
      </c>
      <c r="G135" s="25">
        <v>10.65</v>
      </c>
      <c r="H135" s="25">
        <v>54.6</v>
      </c>
      <c r="I135" s="25">
        <v>0</v>
      </c>
      <c r="J135" s="17"/>
      <c r="K135" s="88" t="s">
        <v>94</v>
      </c>
    </row>
    <row r="136" spans="1:11">
      <c r="A136" s="68"/>
      <c r="B136" s="75" t="s">
        <v>20</v>
      </c>
      <c r="C136" s="19"/>
      <c r="D136" s="154">
        <f>SUM(D132:D135)</f>
        <v>320</v>
      </c>
      <c r="E136" s="27">
        <f t="shared" ref="E136" si="78">SUM(E132:E135)</f>
        <v>8.68</v>
      </c>
      <c r="F136" s="27">
        <f t="shared" ref="F136" si="79">SUM(F132:F135)</f>
        <v>6.910000000000001</v>
      </c>
      <c r="G136" s="27">
        <f t="shared" ref="G136" si="80">SUM(G132:G135)</f>
        <v>41.9</v>
      </c>
      <c r="H136" s="27">
        <f t="shared" ref="H136" si="81">SUM(H132:H135)</f>
        <v>267.18</v>
      </c>
      <c r="I136" s="27">
        <f t="shared" ref="I136" si="82">SUM(I132:I135)</f>
        <v>2.5099999999999998</v>
      </c>
      <c r="J136" s="19"/>
      <c r="K136" s="88" t="s">
        <v>94</v>
      </c>
    </row>
    <row r="137" spans="1:11">
      <c r="A137" s="69"/>
      <c r="B137" s="61"/>
      <c r="C137" s="29" t="s">
        <v>71</v>
      </c>
      <c r="D137" s="155">
        <f>D113+D117+D126+D130+D136</f>
        <v>1600</v>
      </c>
      <c r="E137" s="30">
        <f t="shared" ref="E137" si="83">E113+E117+E126+E130+E136</f>
        <v>39.730000000000004</v>
      </c>
      <c r="F137" s="30">
        <f t="shared" ref="F137" si="84">F113+F117+F126+F130+F136</f>
        <v>44.100000000000009</v>
      </c>
      <c r="G137" s="30">
        <f t="shared" ref="G137" si="85">G113+G117+G126+G130+G136</f>
        <v>205.71</v>
      </c>
      <c r="H137" s="30">
        <f t="shared" ref="H137" si="86">H113+H117+H126+H130+H136</f>
        <v>1348.9500000000003</v>
      </c>
      <c r="I137" s="30">
        <f t="shared" ref="I137" si="87">I113+I117+I126+I130+I136</f>
        <v>204.63999999999996</v>
      </c>
      <c r="J137" s="28"/>
      <c r="K137" s="88" t="s">
        <v>94</v>
      </c>
    </row>
    <row r="138" spans="1:11">
      <c r="A138" s="169"/>
      <c r="B138" s="175" t="s">
        <v>81</v>
      </c>
      <c r="C138" s="175"/>
      <c r="D138" s="23"/>
      <c r="E138" s="23"/>
      <c r="F138" s="23"/>
      <c r="G138" s="23"/>
      <c r="H138" s="23"/>
      <c r="I138" s="23"/>
      <c r="J138" s="12"/>
      <c r="K138" s="88" t="s">
        <v>94</v>
      </c>
    </row>
    <row r="139" spans="1:11">
      <c r="A139" s="145"/>
      <c r="B139" s="60"/>
      <c r="C139" s="145"/>
      <c r="D139" s="148"/>
      <c r="E139" s="22"/>
      <c r="F139" s="22"/>
      <c r="G139" s="22"/>
      <c r="H139" s="22"/>
      <c r="I139" s="22"/>
      <c r="J139" s="6"/>
      <c r="K139" s="88" t="s">
        <v>94</v>
      </c>
    </row>
    <row r="140" spans="1:11">
      <c r="A140" s="145">
        <v>1</v>
      </c>
      <c r="B140" s="146" t="s">
        <v>18</v>
      </c>
      <c r="C140" s="7" t="s">
        <v>83</v>
      </c>
      <c r="D140" s="148">
        <v>50</v>
      </c>
      <c r="E140" s="22">
        <v>7.91</v>
      </c>
      <c r="F140" s="22">
        <v>5.36</v>
      </c>
      <c r="G140" s="22">
        <v>7.33</v>
      </c>
      <c r="H140" s="22">
        <v>104.98</v>
      </c>
      <c r="I140" s="22">
        <v>0.11</v>
      </c>
      <c r="J140" s="6"/>
      <c r="K140" s="88" t="s">
        <v>94</v>
      </c>
    </row>
    <row r="141" spans="1:11">
      <c r="A141" s="145">
        <v>2</v>
      </c>
      <c r="B141" s="146" t="s">
        <v>18</v>
      </c>
      <c r="C141" s="7" t="s">
        <v>84</v>
      </c>
      <c r="D141" s="148">
        <v>20</v>
      </c>
      <c r="E141" s="22">
        <v>0.49</v>
      </c>
      <c r="F141" s="22">
        <v>1.03</v>
      </c>
      <c r="G141" s="22">
        <v>3.5</v>
      </c>
      <c r="H141" s="22">
        <v>25.24</v>
      </c>
      <c r="I141" s="22">
        <v>7.0000000000000007E-2</v>
      </c>
      <c r="J141" s="6"/>
      <c r="K141" s="88" t="s">
        <v>94</v>
      </c>
    </row>
    <row r="142" spans="1:11">
      <c r="A142" s="145">
        <v>3</v>
      </c>
      <c r="B142" s="146" t="s">
        <v>18</v>
      </c>
      <c r="C142" s="7" t="s">
        <v>43</v>
      </c>
      <c r="D142" s="148">
        <v>150</v>
      </c>
      <c r="E142" s="22">
        <v>0.03</v>
      </c>
      <c r="F142" s="22">
        <v>0</v>
      </c>
      <c r="G142" s="22">
        <v>7.59</v>
      </c>
      <c r="H142" s="22">
        <v>30.95</v>
      </c>
      <c r="I142" s="22">
        <v>1.2</v>
      </c>
      <c r="J142" s="6"/>
      <c r="K142" s="88" t="s">
        <v>94</v>
      </c>
    </row>
    <row r="143" spans="1:11" ht="25.5">
      <c r="A143" s="145">
        <v>4</v>
      </c>
      <c r="B143" s="146" t="s">
        <v>18</v>
      </c>
      <c r="C143" s="7" t="s">
        <v>22</v>
      </c>
      <c r="D143" s="148">
        <v>10</v>
      </c>
      <c r="E143" s="22">
        <v>2.6</v>
      </c>
      <c r="F143" s="22">
        <v>2.61</v>
      </c>
      <c r="G143" s="22">
        <v>0</v>
      </c>
      <c r="H143" s="22">
        <v>34.4</v>
      </c>
      <c r="I143" s="22">
        <v>0.08</v>
      </c>
      <c r="J143" s="6"/>
      <c r="K143" s="88" t="s">
        <v>94</v>
      </c>
    </row>
    <row r="144" spans="1:11">
      <c r="A144" s="145">
        <v>5</v>
      </c>
      <c r="B144" s="146" t="s">
        <v>18</v>
      </c>
      <c r="C144" s="7" t="s">
        <v>23</v>
      </c>
      <c r="D144" s="148">
        <v>20</v>
      </c>
      <c r="E144" s="22">
        <v>1.55</v>
      </c>
      <c r="F144" s="22">
        <v>0.53</v>
      </c>
      <c r="G144" s="22">
        <v>10.65</v>
      </c>
      <c r="H144" s="22">
        <v>54.6</v>
      </c>
      <c r="I144" s="22">
        <v>0</v>
      </c>
      <c r="J144" s="6"/>
      <c r="K144" s="88" t="s">
        <v>94</v>
      </c>
    </row>
    <row r="145" spans="1:11">
      <c r="A145" s="145"/>
      <c r="B145" s="74" t="s">
        <v>20</v>
      </c>
      <c r="C145" s="16"/>
      <c r="D145" s="150">
        <f>SUM(D140:D144)</f>
        <v>250</v>
      </c>
      <c r="E145" s="24">
        <f t="shared" ref="E145" si="88">SUM(E140:E144)</f>
        <v>12.58</v>
      </c>
      <c r="F145" s="24">
        <f t="shared" ref="F145" si="89">SUM(F140:F144)</f>
        <v>9.5299999999999994</v>
      </c>
      <c r="G145" s="24">
        <f t="shared" ref="G145" si="90">SUM(G140:G144)</f>
        <v>29.07</v>
      </c>
      <c r="H145" s="24">
        <f t="shared" ref="H145" si="91">SUM(H140:H144)</f>
        <v>250.17</v>
      </c>
      <c r="I145" s="24">
        <f t="shared" ref="I145" si="92">SUM(I140:I144)</f>
        <v>1.46</v>
      </c>
      <c r="J145" s="6"/>
      <c r="K145" s="88" t="s">
        <v>94</v>
      </c>
    </row>
    <row r="146" spans="1:11">
      <c r="A146" s="66"/>
      <c r="B146" s="60"/>
      <c r="C146" s="17"/>
      <c r="D146" s="151"/>
      <c r="E146" s="25"/>
      <c r="F146" s="25"/>
      <c r="G146" s="25"/>
      <c r="H146" s="25"/>
      <c r="I146" s="25"/>
      <c r="J146" s="17"/>
      <c r="K146" s="88" t="s">
        <v>94</v>
      </c>
    </row>
    <row r="147" spans="1:11">
      <c r="A147" s="10">
        <v>1</v>
      </c>
      <c r="B147" s="60" t="s">
        <v>24</v>
      </c>
      <c r="C147" s="50" t="s">
        <v>196</v>
      </c>
      <c r="D147" s="153">
        <v>120</v>
      </c>
      <c r="E147" s="33">
        <v>0.6</v>
      </c>
      <c r="F147" s="33">
        <v>0.12</v>
      </c>
      <c r="G147" s="33">
        <v>12.12</v>
      </c>
      <c r="H147" s="33">
        <v>55.2</v>
      </c>
      <c r="I147" s="33">
        <v>2.4</v>
      </c>
      <c r="J147" s="50"/>
      <c r="K147" s="88" t="s">
        <v>94</v>
      </c>
    </row>
    <row r="148" spans="1:11">
      <c r="A148" s="10">
        <v>2</v>
      </c>
      <c r="B148" s="60" t="s">
        <v>24</v>
      </c>
      <c r="C148" s="17" t="s">
        <v>26</v>
      </c>
      <c r="D148" s="151">
        <v>80</v>
      </c>
      <c r="E148" s="25">
        <v>1.2</v>
      </c>
      <c r="F148" s="25">
        <v>0.4</v>
      </c>
      <c r="G148" s="25">
        <v>16.8</v>
      </c>
      <c r="H148" s="25">
        <v>76.8</v>
      </c>
      <c r="I148" s="25">
        <v>8</v>
      </c>
      <c r="J148" s="17"/>
      <c r="K148" s="88" t="s">
        <v>94</v>
      </c>
    </row>
    <row r="149" spans="1:11">
      <c r="A149" s="67"/>
      <c r="B149" s="73" t="s">
        <v>20</v>
      </c>
      <c r="C149" s="18"/>
      <c r="D149" s="152">
        <f>SUM(D147:D148)</f>
        <v>200</v>
      </c>
      <c r="E149" s="26">
        <f t="shared" ref="E149" si="93">SUM(E147:E148)</f>
        <v>1.7999999999999998</v>
      </c>
      <c r="F149" s="26">
        <f t="shared" ref="F149" si="94">SUM(F147:F148)</f>
        <v>0.52</v>
      </c>
      <c r="G149" s="26">
        <f t="shared" ref="G149" si="95">SUM(G147:G148)</f>
        <v>28.92</v>
      </c>
      <c r="H149" s="26">
        <f t="shared" ref="H149" si="96">SUM(H147:H148)</f>
        <v>132</v>
      </c>
      <c r="I149" s="26">
        <f t="shared" ref="I149" si="97">SUM(I147:I148)</f>
        <v>10.4</v>
      </c>
      <c r="J149" s="18"/>
      <c r="K149" s="88" t="s">
        <v>94</v>
      </c>
    </row>
    <row r="150" spans="1:11">
      <c r="A150" s="66"/>
      <c r="B150" s="60"/>
      <c r="C150" s="17"/>
      <c r="D150" s="151"/>
      <c r="E150" s="25"/>
      <c r="F150" s="25"/>
      <c r="G150" s="25"/>
      <c r="H150" s="25"/>
      <c r="I150" s="25"/>
      <c r="J150" s="17"/>
      <c r="K150" s="88" t="s">
        <v>94</v>
      </c>
    </row>
    <row r="151" spans="1:11">
      <c r="A151" s="66">
        <v>1</v>
      </c>
      <c r="B151" s="60" t="s">
        <v>27</v>
      </c>
      <c r="C151" s="34" t="s">
        <v>85</v>
      </c>
      <c r="D151" s="151">
        <v>45</v>
      </c>
      <c r="E151" s="25">
        <v>0.56000000000000005</v>
      </c>
      <c r="F151" s="25">
        <v>2.4700000000000002</v>
      </c>
      <c r="G151" s="25">
        <v>3.83</v>
      </c>
      <c r="H151" s="25">
        <v>39.89</v>
      </c>
      <c r="I151" s="25">
        <v>11.01</v>
      </c>
      <c r="J151" s="17"/>
      <c r="K151" s="88" t="s">
        <v>94</v>
      </c>
    </row>
    <row r="152" spans="1:11">
      <c r="A152" s="66">
        <v>2</v>
      </c>
      <c r="B152" s="60" t="s">
        <v>27</v>
      </c>
      <c r="C152" s="34" t="s">
        <v>86</v>
      </c>
      <c r="D152" s="151">
        <v>140</v>
      </c>
      <c r="E152" s="25">
        <v>2.31</v>
      </c>
      <c r="F152" s="25">
        <v>2.73</v>
      </c>
      <c r="G152" s="25">
        <v>5.8</v>
      </c>
      <c r="H152" s="25">
        <v>56.59</v>
      </c>
      <c r="I152" s="25">
        <v>15.67</v>
      </c>
      <c r="J152" s="17"/>
      <c r="K152" s="88" t="s">
        <v>94</v>
      </c>
    </row>
    <row r="153" spans="1:11">
      <c r="A153" s="66">
        <v>3</v>
      </c>
      <c r="B153" s="60" t="s">
        <v>27</v>
      </c>
      <c r="C153" s="34" t="s">
        <v>87</v>
      </c>
      <c r="D153" s="151">
        <v>10</v>
      </c>
      <c r="E153" s="25">
        <v>1.1100000000000001</v>
      </c>
      <c r="F153" s="25">
        <v>0.38</v>
      </c>
      <c r="G153" s="25">
        <v>7.62</v>
      </c>
      <c r="H153" s="25">
        <v>39.04</v>
      </c>
      <c r="I153" s="25">
        <v>0</v>
      </c>
      <c r="J153" s="17"/>
      <c r="K153" s="88" t="s">
        <v>94</v>
      </c>
    </row>
    <row r="154" spans="1:11">
      <c r="A154" s="66">
        <v>4</v>
      </c>
      <c r="B154" s="60" t="s">
        <v>27</v>
      </c>
      <c r="C154" s="34" t="s">
        <v>88</v>
      </c>
      <c r="D154" s="151">
        <v>100</v>
      </c>
      <c r="E154" s="25">
        <v>9.48</v>
      </c>
      <c r="F154" s="25">
        <v>11.28</v>
      </c>
      <c r="G154" s="25">
        <v>19.57</v>
      </c>
      <c r="H154" s="25">
        <v>209.42</v>
      </c>
      <c r="I154" s="25">
        <v>2.72</v>
      </c>
      <c r="J154" s="17"/>
      <c r="K154" s="88" t="s">
        <v>94</v>
      </c>
    </row>
    <row r="155" spans="1:11">
      <c r="A155" s="66">
        <v>5</v>
      </c>
      <c r="B155" s="60" t="s">
        <v>27</v>
      </c>
      <c r="C155" s="34" t="s">
        <v>50</v>
      </c>
      <c r="D155" s="151">
        <v>150</v>
      </c>
      <c r="E155" s="25">
        <v>0.35</v>
      </c>
      <c r="F155" s="25">
        <v>0</v>
      </c>
      <c r="G155" s="25">
        <v>20.09</v>
      </c>
      <c r="H155" s="25">
        <v>89</v>
      </c>
      <c r="I155" s="33">
        <v>0.42</v>
      </c>
      <c r="J155" s="17"/>
      <c r="K155" s="88" t="s">
        <v>94</v>
      </c>
    </row>
    <row r="156" spans="1:11">
      <c r="A156" s="66">
        <v>6</v>
      </c>
      <c r="B156" s="60" t="s">
        <v>27</v>
      </c>
      <c r="C156" s="34" t="s">
        <v>23</v>
      </c>
      <c r="D156" s="151">
        <v>20</v>
      </c>
      <c r="E156" s="25">
        <v>1.55</v>
      </c>
      <c r="F156" s="25">
        <v>0.53</v>
      </c>
      <c r="G156" s="25">
        <v>10.65</v>
      </c>
      <c r="H156" s="25">
        <v>54.6</v>
      </c>
      <c r="I156" s="25">
        <v>0</v>
      </c>
      <c r="J156" s="17"/>
      <c r="K156" s="88" t="s">
        <v>94</v>
      </c>
    </row>
    <row r="157" spans="1:11">
      <c r="A157" s="66">
        <v>7</v>
      </c>
      <c r="B157" s="60" t="s">
        <v>27</v>
      </c>
      <c r="C157" s="34" t="s">
        <v>35</v>
      </c>
      <c r="D157" s="151">
        <v>20</v>
      </c>
      <c r="E157" s="25">
        <v>1.17</v>
      </c>
      <c r="F157" s="25">
        <v>0.19</v>
      </c>
      <c r="G157" s="25">
        <v>8.8800000000000008</v>
      </c>
      <c r="H157" s="25">
        <v>37.799999999999997</v>
      </c>
      <c r="I157" s="25">
        <v>0.01</v>
      </c>
      <c r="J157" s="17"/>
      <c r="K157" s="88" t="s">
        <v>94</v>
      </c>
    </row>
    <row r="158" spans="1:11">
      <c r="A158" s="68"/>
      <c r="B158" s="75" t="s">
        <v>20</v>
      </c>
      <c r="C158" s="93"/>
      <c r="D158" s="154">
        <f>SUM(D151:D157)</f>
        <v>485</v>
      </c>
      <c r="E158" s="27">
        <f t="shared" ref="E158" si="98">SUM(E151:E157)</f>
        <v>16.53</v>
      </c>
      <c r="F158" s="27">
        <f t="shared" ref="F158" si="99">SUM(F151:F157)</f>
        <v>17.580000000000002</v>
      </c>
      <c r="G158" s="27">
        <f t="shared" ref="G158" si="100">SUM(G151:G157)</f>
        <v>76.44</v>
      </c>
      <c r="H158" s="27">
        <f t="shared" ref="H158" si="101">SUM(H151:H157)</f>
        <v>526.34</v>
      </c>
      <c r="I158" s="27">
        <f t="shared" ref="I158" si="102">SUM(I151:I157)</f>
        <v>29.830000000000002</v>
      </c>
      <c r="J158" s="19"/>
      <c r="K158" s="88" t="s">
        <v>94</v>
      </c>
    </row>
    <row r="159" spans="1:11">
      <c r="A159" s="66"/>
      <c r="B159" s="60"/>
      <c r="C159" s="34"/>
      <c r="D159" s="151"/>
      <c r="E159" s="25"/>
      <c r="F159" s="25"/>
      <c r="G159" s="25"/>
      <c r="H159" s="25"/>
      <c r="I159" s="25"/>
      <c r="J159" s="17"/>
      <c r="K159" s="88" t="s">
        <v>94</v>
      </c>
    </row>
    <row r="160" spans="1:11" ht="25.5">
      <c r="A160" s="66">
        <v>1</v>
      </c>
      <c r="B160" s="60" t="s">
        <v>28</v>
      </c>
      <c r="C160" s="146" t="s">
        <v>194</v>
      </c>
      <c r="D160" s="151">
        <v>25</v>
      </c>
      <c r="E160" s="25">
        <v>1.6</v>
      </c>
      <c r="F160" s="25">
        <v>4.2</v>
      </c>
      <c r="G160" s="25">
        <v>17.12</v>
      </c>
      <c r="H160" s="25">
        <v>112.75</v>
      </c>
      <c r="I160" s="25"/>
      <c r="J160" s="17"/>
      <c r="K160" s="88" t="s">
        <v>94</v>
      </c>
    </row>
    <row r="161" spans="1:13">
      <c r="A161" s="66">
        <v>2</v>
      </c>
      <c r="B161" s="60" t="s">
        <v>28</v>
      </c>
      <c r="C161" s="34" t="s">
        <v>89</v>
      </c>
      <c r="D161" s="151">
        <v>135</v>
      </c>
      <c r="E161" s="25">
        <v>3.78</v>
      </c>
      <c r="F161" s="25">
        <v>3.92</v>
      </c>
      <c r="G161" s="25">
        <v>14.18</v>
      </c>
      <c r="H161" s="25">
        <v>107.06</v>
      </c>
      <c r="I161" s="25">
        <v>0.81</v>
      </c>
      <c r="J161" s="17"/>
      <c r="K161" s="88" t="s">
        <v>94</v>
      </c>
    </row>
    <row r="162" spans="1:13">
      <c r="A162" s="66"/>
      <c r="B162" s="75" t="s">
        <v>20</v>
      </c>
      <c r="C162" s="34"/>
      <c r="D162" s="154">
        <f>SUM(D160:D161)</f>
        <v>160</v>
      </c>
      <c r="E162" s="27">
        <f t="shared" ref="E162" si="103">SUM(E160:E161)</f>
        <v>5.38</v>
      </c>
      <c r="F162" s="27">
        <f t="shared" ref="F162" si="104">SUM(F160:F161)</f>
        <v>8.120000000000001</v>
      </c>
      <c r="G162" s="27">
        <f t="shared" ref="G162" si="105">SUM(G160:G161)</f>
        <v>31.3</v>
      </c>
      <c r="H162" s="27">
        <f t="shared" ref="H162" si="106">SUM(H160:H161)</f>
        <v>219.81</v>
      </c>
      <c r="I162" s="27">
        <f t="shared" ref="I162" si="107">SUM(I160:I161)</f>
        <v>0.81</v>
      </c>
      <c r="J162" s="17"/>
      <c r="K162" s="88" t="s">
        <v>94</v>
      </c>
    </row>
    <row r="163" spans="1:13">
      <c r="A163" s="66"/>
      <c r="B163" s="60"/>
      <c r="C163" s="34"/>
      <c r="D163" s="151"/>
      <c r="E163" s="25"/>
      <c r="F163" s="25"/>
      <c r="G163" s="25"/>
      <c r="H163" s="25"/>
      <c r="I163" s="25"/>
      <c r="J163" s="17"/>
      <c r="K163" s="88" t="s">
        <v>94</v>
      </c>
    </row>
    <row r="164" spans="1:13">
      <c r="A164" s="66">
        <v>1</v>
      </c>
      <c r="B164" s="60" t="s">
        <v>29</v>
      </c>
      <c r="C164" s="34" t="s">
        <v>90</v>
      </c>
      <c r="D164" s="151">
        <v>50</v>
      </c>
      <c r="E164" s="25">
        <v>8.56</v>
      </c>
      <c r="F164" s="25">
        <v>1.98</v>
      </c>
      <c r="G164" s="25">
        <v>6.15</v>
      </c>
      <c r="H164" s="25">
        <v>76.180000000000007</v>
      </c>
      <c r="I164" s="25">
        <v>1</v>
      </c>
      <c r="J164" s="17"/>
      <c r="K164" s="88" t="s">
        <v>94</v>
      </c>
    </row>
    <row r="165" spans="1:13">
      <c r="A165" s="66">
        <v>2</v>
      </c>
      <c r="B165" s="60" t="s">
        <v>29</v>
      </c>
      <c r="C165" s="34" t="s">
        <v>44</v>
      </c>
      <c r="D165" s="151">
        <v>10</v>
      </c>
      <c r="E165" s="25">
        <v>0.05</v>
      </c>
      <c r="F165" s="25">
        <v>8.25</v>
      </c>
      <c r="G165" s="25">
        <v>0.08</v>
      </c>
      <c r="H165" s="25">
        <v>74.8</v>
      </c>
      <c r="I165" s="25">
        <v>0</v>
      </c>
      <c r="J165" s="17"/>
      <c r="K165" s="88" t="s">
        <v>94</v>
      </c>
    </row>
    <row r="166" spans="1:13">
      <c r="A166" s="66">
        <v>3</v>
      </c>
      <c r="B166" s="60" t="s">
        <v>29</v>
      </c>
      <c r="C166" s="34" t="s">
        <v>40</v>
      </c>
      <c r="D166" s="151">
        <v>150</v>
      </c>
      <c r="E166" s="25">
        <v>0</v>
      </c>
      <c r="F166" s="25">
        <v>0</v>
      </c>
      <c r="G166" s="25">
        <v>7.49</v>
      </c>
      <c r="H166" s="25">
        <v>28.43</v>
      </c>
      <c r="I166" s="25">
        <v>0</v>
      </c>
      <c r="J166" s="17"/>
      <c r="K166" s="88" t="s">
        <v>94</v>
      </c>
    </row>
    <row r="167" spans="1:13">
      <c r="A167" s="68"/>
      <c r="B167" s="75" t="s">
        <v>20</v>
      </c>
      <c r="C167" s="19"/>
      <c r="D167" s="154">
        <f t="shared" ref="D167:I167" si="108">SUM(D164:D166)</f>
        <v>210</v>
      </c>
      <c r="E167" s="27">
        <f t="shared" si="108"/>
        <v>8.6100000000000012</v>
      </c>
      <c r="F167" s="27">
        <f t="shared" si="108"/>
        <v>10.23</v>
      </c>
      <c r="G167" s="27">
        <f t="shared" si="108"/>
        <v>13.72</v>
      </c>
      <c r="H167" s="27">
        <f t="shared" si="108"/>
        <v>179.41000000000003</v>
      </c>
      <c r="I167" s="27">
        <f t="shared" si="108"/>
        <v>1</v>
      </c>
      <c r="J167" s="19"/>
      <c r="K167" s="88" t="s">
        <v>94</v>
      </c>
    </row>
    <row r="168" spans="1:13">
      <c r="A168" s="69"/>
      <c r="B168" s="61"/>
      <c r="C168" s="29" t="s">
        <v>82</v>
      </c>
      <c r="D168" s="155">
        <f t="shared" ref="D168:I168" si="109">D145+D149+D158+D162+D167</f>
        <v>1305</v>
      </c>
      <c r="E168" s="30">
        <f t="shared" si="109"/>
        <v>44.9</v>
      </c>
      <c r="F168" s="30">
        <f t="shared" si="109"/>
        <v>45.980000000000004</v>
      </c>
      <c r="G168" s="30">
        <f t="shared" si="109"/>
        <v>179.45000000000002</v>
      </c>
      <c r="H168" s="30">
        <f t="shared" si="109"/>
        <v>1307.73</v>
      </c>
      <c r="I168" s="30">
        <f t="shared" si="109"/>
        <v>43.5</v>
      </c>
      <c r="J168" s="28"/>
      <c r="K168" s="88" t="s">
        <v>94</v>
      </c>
    </row>
    <row r="169" spans="1:13">
      <c r="A169" s="70"/>
      <c r="B169" s="62"/>
      <c r="C169" s="37" t="s">
        <v>91</v>
      </c>
      <c r="D169" s="161">
        <f>D43+D74+D106+D137+D168</f>
        <v>7530</v>
      </c>
      <c r="E169" s="36">
        <f t="shared" ref="E169:I169" si="110">E43+E74+E106+E137+E168</f>
        <v>234.05000000000004</v>
      </c>
      <c r="F169" s="36">
        <f t="shared" si="110"/>
        <v>228.39000000000004</v>
      </c>
      <c r="G169" s="36">
        <f t="shared" si="110"/>
        <v>986.42000000000007</v>
      </c>
      <c r="H169" s="36">
        <f t="shared" si="110"/>
        <v>6898.6200000000008</v>
      </c>
      <c r="I169" s="36">
        <f t="shared" si="110"/>
        <v>459.03</v>
      </c>
      <c r="J169" s="35"/>
      <c r="K169" s="88" t="s">
        <v>94</v>
      </c>
    </row>
    <row r="170" spans="1:13">
      <c r="A170" s="71"/>
      <c r="B170" s="63"/>
      <c r="C170" s="40" t="s">
        <v>92</v>
      </c>
      <c r="D170" s="162">
        <f>D169/5</f>
        <v>1506</v>
      </c>
      <c r="E170" s="39">
        <f t="shared" ref="E170:I170" si="111">E169/5</f>
        <v>46.810000000000009</v>
      </c>
      <c r="F170" s="39">
        <f t="shared" si="111"/>
        <v>45.678000000000011</v>
      </c>
      <c r="G170" s="39">
        <f t="shared" si="111"/>
        <v>197.28400000000002</v>
      </c>
      <c r="H170" s="39">
        <f t="shared" si="111"/>
        <v>1379.7240000000002</v>
      </c>
      <c r="I170" s="39">
        <f t="shared" si="111"/>
        <v>91.805999999999997</v>
      </c>
      <c r="J170" s="38"/>
      <c r="K170" s="88" t="s">
        <v>94</v>
      </c>
    </row>
    <row r="171" spans="1:13">
      <c r="A171" s="169"/>
      <c r="B171" s="175" t="s">
        <v>93</v>
      </c>
      <c r="C171" s="175"/>
      <c r="D171" s="23"/>
      <c r="E171" s="23"/>
      <c r="F171" s="23"/>
      <c r="G171" s="23"/>
      <c r="H171" s="23"/>
      <c r="I171" s="23"/>
      <c r="J171" s="12"/>
    </row>
    <row r="172" spans="1:13">
      <c r="A172" s="145"/>
      <c r="B172" s="60"/>
      <c r="C172" s="145"/>
      <c r="D172" s="148"/>
      <c r="E172" s="22"/>
      <c r="F172" s="22"/>
      <c r="G172" s="22"/>
      <c r="H172" s="22"/>
      <c r="I172" s="22"/>
      <c r="J172" s="8"/>
      <c r="K172" s="88" t="s">
        <v>95</v>
      </c>
    </row>
    <row r="173" spans="1:13">
      <c r="A173" s="145">
        <v>1</v>
      </c>
      <c r="B173" s="146" t="s">
        <v>18</v>
      </c>
      <c r="C173" s="113" t="s">
        <v>97</v>
      </c>
      <c r="D173" s="148">
        <v>150</v>
      </c>
      <c r="E173" s="22">
        <v>7.8</v>
      </c>
      <c r="F173" s="22">
        <v>7.9</v>
      </c>
      <c r="G173" s="22">
        <v>29.4</v>
      </c>
      <c r="H173" s="22">
        <v>220.74</v>
      </c>
      <c r="I173" s="22">
        <v>11.4</v>
      </c>
      <c r="J173" s="8"/>
      <c r="K173" s="88" t="s">
        <v>95</v>
      </c>
      <c r="M173" s="103"/>
    </row>
    <row r="174" spans="1:13">
      <c r="A174" s="145">
        <v>2</v>
      </c>
      <c r="B174" s="146" t="s">
        <v>18</v>
      </c>
      <c r="C174" s="34" t="s">
        <v>40</v>
      </c>
      <c r="D174" s="151">
        <v>150</v>
      </c>
      <c r="E174" s="25">
        <v>0</v>
      </c>
      <c r="F174" s="25">
        <v>0</v>
      </c>
      <c r="G174" s="25">
        <v>7.49</v>
      </c>
      <c r="H174" s="25">
        <v>28.43</v>
      </c>
      <c r="I174" s="25">
        <v>0</v>
      </c>
      <c r="J174" s="8"/>
      <c r="K174" s="88" t="s">
        <v>95</v>
      </c>
      <c r="M174" s="103"/>
    </row>
    <row r="175" spans="1:13">
      <c r="A175" s="145">
        <v>3</v>
      </c>
      <c r="B175" s="146" t="s">
        <v>18</v>
      </c>
      <c r="C175" s="7" t="s">
        <v>44</v>
      </c>
      <c r="D175" s="148">
        <v>10</v>
      </c>
      <c r="E175" s="22">
        <v>0.05</v>
      </c>
      <c r="F175" s="22">
        <v>8.25</v>
      </c>
      <c r="G175" s="22">
        <v>0.08</v>
      </c>
      <c r="H175" s="22">
        <v>74.8</v>
      </c>
      <c r="I175" s="22">
        <v>0</v>
      </c>
      <c r="J175" s="8"/>
      <c r="K175" s="88" t="s">
        <v>95</v>
      </c>
    </row>
    <row r="176" spans="1:13">
      <c r="A176" s="145">
        <v>4</v>
      </c>
      <c r="B176" s="146" t="s">
        <v>18</v>
      </c>
      <c r="C176" s="7" t="s">
        <v>23</v>
      </c>
      <c r="D176" s="148">
        <v>20</v>
      </c>
      <c r="E176" s="22">
        <v>1.55</v>
      </c>
      <c r="F176" s="22">
        <v>0.53</v>
      </c>
      <c r="G176" s="22">
        <v>10.65</v>
      </c>
      <c r="H176" s="22">
        <v>54.6</v>
      </c>
      <c r="I176" s="22">
        <v>0</v>
      </c>
      <c r="J176" s="8"/>
      <c r="K176" s="88" t="s">
        <v>95</v>
      </c>
    </row>
    <row r="177" spans="1:11">
      <c r="A177" s="145"/>
      <c r="B177" s="74" t="s">
        <v>20</v>
      </c>
      <c r="C177" s="16"/>
      <c r="D177" s="150">
        <f t="shared" ref="D177:I177" si="112">SUM(D173:D176)</f>
        <v>330</v>
      </c>
      <c r="E177" s="24">
        <f t="shared" si="112"/>
        <v>9.4</v>
      </c>
      <c r="F177" s="24">
        <f t="shared" si="112"/>
        <v>16.68</v>
      </c>
      <c r="G177" s="24">
        <f t="shared" si="112"/>
        <v>47.62</v>
      </c>
      <c r="H177" s="24">
        <f t="shared" si="112"/>
        <v>378.57000000000005</v>
      </c>
      <c r="I177" s="24">
        <f t="shared" si="112"/>
        <v>11.4</v>
      </c>
      <c r="J177" s="8"/>
      <c r="K177" s="88" t="s">
        <v>95</v>
      </c>
    </row>
    <row r="178" spans="1:11">
      <c r="A178" s="66"/>
      <c r="B178" s="60"/>
      <c r="C178" s="17"/>
      <c r="D178" s="151"/>
      <c r="E178" s="25"/>
      <c r="F178" s="25"/>
      <c r="G178" s="25"/>
      <c r="H178" s="25"/>
      <c r="I178" s="25"/>
      <c r="J178" s="17"/>
      <c r="K178" s="88" t="s">
        <v>95</v>
      </c>
    </row>
    <row r="179" spans="1:11">
      <c r="A179" s="10">
        <v>1</v>
      </c>
      <c r="B179" s="60" t="s">
        <v>24</v>
      </c>
      <c r="C179" s="11" t="s">
        <v>154</v>
      </c>
      <c r="D179" s="151">
        <v>150</v>
      </c>
      <c r="E179" s="25">
        <v>0.14000000000000001</v>
      </c>
      <c r="F179" s="25">
        <v>0.03</v>
      </c>
      <c r="G179" s="25">
        <v>14.84</v>
      </c>
      <c r="H179" s="25">
        <v>60.9</v>
      </c>
      <c r="I179" s="25">
        <v>33</v>
      </c>
      <c r="J179" s="17"/>
      <c r="K179" s="88" t="s">
        <v>95</v>
      </c>
    </row>
    <row r="180" spans="1:11">
      <c r="A180" s="10">
        <v>2</v>
      </c>
      <c r="B180" s="60" t="s">
        <v>24</v>
      </c>
      <c r="C180" s="17" t="s">
        <v>26</v>
      </c>
      <c r="D180" s="151">
        <v>80</v>
      </c>
      <c r="E180" s="25">
        <v>0.32</v>
      </c>
      <c r="F180" s="25">
        <v>0.24</v>
      </c>
      <c r="G180" s="25">
        <v>8.24</v>
      </c>
      <c r="H180" s="25">
        <v>37.6</v>
      </c>
      <c r="I180" s="25">
        <v>4</v>
      </c>
      <c r="J180" s="17"/>
      <c r="K180" s="88" t="s">
        <v>95</v>
      </c>
    </row>
    <row r="181" spans="1:11">
      <c r="A181" s="67"/>
      <c r="B181" s="73" t="s">
        <v>20</v>
      </c>
      <c r="C181" s="18"/>
      <c r="D181" s="152">
        <f>SUM(D179:D180)</f>
        <v>230</v>
      </c>
      <c r="E181" s="26">
        <f t="shared" ref="E181:I181" si="113">SUM(E179:E180)</f>
        <v>0.46</v>
      </c>
      <c r="F181" s="26">
        <f t="shared" si="113"/>
        <v>0.27</v>
      </c>
      <c r="G181" s="26">
        <f t="shared" si="113"/>
        <v>23.08</v>
      </c>
      <c r="H181" s="26">
        <f t="shared" si="113"/>
        <v>98.5</v>
      </c>
      <c r="I181" s="26">
        <f t="shared" si="113"/>
        <v>37</v>
      </c>
      <c r="J181" s="18"/>
      <c r="K181" s="88" t="s">
        <v>95</v>
      </c>
    </row>
    <row r="182" spans="1:11">
      <c r="A182" s="66"/>
      <c r="B182" s="60"/>
      <c r="C182" s="17"/>
      <c r="D182" s="151"/>
      <c r="E182" s="25"/>
      <c r="F182" s="25"/>
      <c r="G182" s="25"/>
      <c r="H182" s="25"/>
      <c r="I182" s="25"/>
      <c r="J182" s="17"/>
      <c r="K182" s="88" t="s">
        <v>95</v>
      </c>
    </row>
    <row r="183" spans="1:11">
      <c r="A183" s="66">
        <v>1</v>
      </c>
      <c r="B183" s="60" t="s">
        <v>27</v>
      </c>
      <c r="C183" s="17" t="s">
        <v>98</v>
      </c>
      <c r="D183" s="151">
        <v>45</v>
      </c>
      <c r="E183" s="25">
        <v>0.48</v>
      </c>
      <c r="F183" s="25">
        <v>6.82</v>
      </c>
      <c r="G183" s="25">
        <v>4.6500000000000004</v>
      </c>
      <c r="H183" s="25">
        <v>82.78</v>
      </c>
      <c r="I183" s="25">
        <v>8.02</v>
      </c>
      <c r="J183" s="17"/>
      <c r="K183" s="88" t="s">
        <v>95</v>
      </c>
    </row>
    <row r="184" spans="1:11">
      <c r="A184" s="66">
        <v>2</v>
      </c>
      <c r="B184" s="60" t="s">
        <v>27</v>
      </c>
      <c r="C184" s="17" t="s">
        <v>192</v>
      </c>
      <c r="D184" s="151">
        <v>140</v>
      </c>
      <c r="E184" s="25">
        <v>4.33</v>
      </c>
      <c r="F184" s="25">
        <v>3.15</v>
      </c>
      <c r="G184" s="25">
        <v>10.95</v>
      </c>
      <c r="H184" s="25">
        <v>84.36</v>
      </c>
      <c r="I184" s="25">
        <v>3.64</v>
      </c>
      <c r="J184" s="17"/>
      <c r="K184" s="88" t="s">
        <v>95</v>
      </c>
    </row>
    <row r="185" spans="1:11">
      <c r="A185" s="66">
        <v>3</v>
      </c>
      <c r="B185" s="60" t="s">
        <v>27</v>
      </c>
      <c r="C185" s="17" t="s">
        <v>87</v>
      </c>
      <c r="D185" s="151">
        <v>10</v>
      </c>
      <c r="E185" s="25">
        <v>1.1100000000000001</v>
      </c>
      <c r="F185" s="25">
        <v>0.38</v>
      </c>
      <c r="G185" s="25">
        <v>7.62</v>
      </c>
      <c r="H185" s="25">
        <v>39.04</v>
      </c>
      <c r="I185" s="25">
        <v>0</v>
      </c>
      <c r="J185" s="17"/>
      <c r="K185" s="88" t="s">
        <v>95</v>
      </c>
    </row>
    <row r="186" spans="1:11">
      <c r="A186" s="66">
        <v>4</v>
      </c>
      <c r="B186" s="60" t="s">
        <v>27</v>
      </c>
      <c r="C186" s="17" t="s">
        <v>170</v>
      </c>
      <c r="D186" s="151">
        <v>100</v>
      </c>
      <c r="E186" s="25">
        <v>9.48</v>
      </c>
      <c r="F186" s="25">
        <v>8.31</v>
      </c>
      <c r="G186" s="25">
        <v>16.47</v>
      </c>
      <c r="H186" s="25">
        <v>178.66</v>
      </c>
      <c r="I186" s="53">
        <v>1.55</v>
      </c>
      <c r="J186" s="17"/>
      <c r="K186" s="88" t="s">
        <v>95</v>
      </c>
    </row>
    <row r="187" spans="1:11">
      <c r="A187" s="66">
        <v>5</v>
      </c>
      <c r="B187" s="60" t="s">
        <v>27</v>
      </c>
      <c r="C187" s="11" t="s">
        <v>59</v>
      </c>
      <c r="D187" s="151">
        <v>150</v>
      </c>
      <c r="E187" s="25">
        <v>0.11</v>
      </c>
      <c r="F187" s="25">
        <v>0.12</v>
      </c>
      <c r="G187" s="25">
        <v>14.85</v>
      </c>
      <c r="H187" s="25">
        <v>61.49</v>
      </c>
      <c r="I187" s="25">
        <v>3</v>
      </c>
      <c r="J187" s="17"/>
      <c r="K187" s="88" t="s">
        <v>95</v>
      </c>
    </row>
    <row r="188" spans="1:11">
      <c r="A188" s="66">
        <v>6</v>
      </c>
      <c r="B188" s="60" t="s">
        <v>27</v>
      </c>
      <c r="C188" s="17" t="s">
        <v>23</v>
      </c>
      <c r="D188" s="151">
        <v>20</v>
      </c>
      <c r="E188" s="25">
        <v>1.55</v>
      </c>
      <c r="F188" s="25">
        <v>0.53</v>
      </c>
      <c r="G188" s="25">
        <v>10.65</v>
      </c>
      <c r="H188" s="25">
        <v>54.6</v>
      </c>
      <c r="I188" s="25">
        <v>0</v>
      </c>
      <c r="J188" s="17"/>
      <c r="K188" s="88" t="s">
        <v>95</v>
      </c>
    </row>
    <row r="189" spans="1:11">
      <c r="A189" s="66">
        <v>7</v>
      </c>
      <c r="B189" s="60" t="s">
        <v>27</v>
      </c>
      <c r="C189" s="34" t="s">
        <v>35</v>
      </c>
      <c r="D189" s="151">
        <v>20</v>
      </c>
      <c r="E189" s="25">
        <v>1.17</v>
      </c>
      <c r="F189" s="25">
        <v>0.19</v>
      </c>
      <c r="G189" s="25">
        <v>8.8800000000000008</v>
      </c>
      <c r="H189" s="25">
        <v>37.799999999999997</v>
      </c>
      <c r="I189" s="25">
        <v>0.01</v>
      </c>
      <c r="J189" s="17"/>
      <c r="K189" s="88" t="s">
        <v>95</v>
      </c>
    </row>
    <row r="190" spans="1:11">
      <c r="A190" s="68"/>
      <c r="B190" s="75" t="s">
        <v>20</v>
      </c>
      <c r="C190" s="19"/>
      <c r="D190" s="154">
        <f t="shared" ref="D190:I190" si="114">SUM(D183:D189)</f>
        <v>485</v>
      </c>
      <c r="E190" s="27">
        <f t="shared" si="114"/>
        <v>18.230000000000004</v>
      </c>
      <c r="F190" s="27">
        <f t="shared" si="114"/>
        <v>19.500000000000007</v>
      </c>
      <c r="G190" s="27">
        <f t="shared" si="114"/>
        <v>74.069999999999993</v>
      </c>
      <c r="H190" s="27">
        <f t="shared" si="114"/>
        <v>538.73</v>
      </c>
      <c r="I190" s="27">
        <f t="shared" si="114"/>
        <v>16.220000000000002</v>
      </c>
      <c r="J190" s="19"/>
      <c r="K190" s="88" t="s">
        <v>95</v>
      </c>
    </row>
    <row r="191" spans="1:11">
      <c r="A191" s="66"/>
      <c r="B191" s="60"/>
      <c r="C191" s="17"/>
      <c r="D191" s="151"/>
      <c r="E191" s="25"/>
      <c r="F191" s="25"/>
      <c r="G191" s="25"/>
      <c r="H191" s="25"/>
      <c r="I191" s="25"/>
      <c r="J191" s="17"/>
      <c r="K191" s="88" t="s">
        <v>95</v>
      </c>
    </row>
    <row r="192" spans="1:11">
      <c r="A192" s="66">
        <v>1</v>
      </c>
      <c r="B192" s="60" t="s">
        <v>28</v>
      </c>
      <c r="C192" s="32" t="s">
        <v>101</v>
      </c>
      <c r="D192" s="157">
        <v>10</v>
      </c>
      <c r="E192" s="42">
        <v>7.0000000000000007E-2</v>
      </c>
      <c r="F192" s="42">
        <v>0</v>
      </c>
      <c r="G192" s="42">
        <v>13.79</v>
      </c>
      <c r="H192" s="42">
        <v>29.3</v>
      </c>
      <c r="I192" s="42">
        <v>0</v>
      </c>
      <c r="J192" s="17"/>
      <c r="K192" s="88" t="s">
        <v>95</v>
      </c>
    </row>
    <row r="193" spans="1:11">
      <c r="A193" s="66">
        <v>2</v>
      </c>
      <c r="B193" s="60" t="s">
        <v>28</v>
      </c>
      <c r="C193" s="17" t="s">
        <v>65</v>
      </c>
      <c r="D193" s="151">
        <v>150</v>
      </c>
      <c r="E193" s="25">
        <v>0.42</v>
      </c>
      <c r="F193" s="25">
        <v>0.09</v>
      </c>
      <c r="G193" s="25">
        <v>20.76</v>
      </c>
      <c r="H193" s="25">
        <v>71.540000000000006</v>
      </c>
      <c r="I193" s="33">
        <v>0</v>
      </c>
      <c r="J193" s="17"/>
      <c r="K193" s="88" t="s">
        <v>95</v>
      </c>
    </row>
    <row r="194" spans="1:11">
      <c r="A194" s="66"/>
      <c r="B194" s="75" t="s">
        <v>20</v>
      </c>
      <c r="C194" s="17"/>
      <c r="D194" s="154">
        <f>SUM(D192:D193)</f>
        <v>160</v>
      </c>
      <c r="E194" s="27">
        <f t="shared" ref="E194:I194" si="115">SUM(E192:E193)</f>
        <v>0.49</v>
      </c>
      <c r="F194" s="27">
        <f t="shared" si="115"/>
        <v>0.09</v>
      </c>
      <c r="G194" s="27">
        <f t="shared" si="115"/>
        <v>34.549999999999997</v>
      </c>
      <c r="H194" s="27">
        <f t="shared" si="115"/>
        <v>100.84</v>
      </c>
      <c r="I194" s="27">
        <f t="shared" si="115"/>
        <v>0</v>
      </c>
      <c r="J194" s="17"/>
      <c r="K194" s="88" t="s">
        <v>95</v>
      </c>
    </row>
    <row r="195" spans="1:11">
      <c r="A195" s="66"/>
      <c r="B195" s="60"/>
      <c r="C195" s="17"/>
      <c r="D195" s="151"/>
      <c r="E195" s="25"/>
      <c r="F195" s="25"/>
      <c r="G195" s="25"/>
      <c r="H195" s="25"/>
      <c r="I195" s="25"/>
      <c r="J195" s="17"/>
      <c r="K195" s="88" t="s">
        <v>95</v>
      </c>
    </row>
    <row r="196" spans="1:11">
      <c r="A196" s="66">
        <v>1</v>
      </c>
      <c r="B196" s="60" t="s">
        <v>29</v>
      </c>
      <c r="C196" s="17" t="s">
        <v>99</v>
      </c>
      <c r="D196" s="151">
        <v>50</v>
      </c>
      <c r="E196" s="25">
        <v>6.75</v>
      </c>
      <c r="F196" s="25">
        <v>0.6</v>
      </c>
      <c r="G196" s="25">
        <v>3.9</v>
      </c>
      <c r="H196" s="25">
        <v>45.5</v>
      </c>
      <c r="I196" s="25">
        <v>0.36</v>
      </c>
      <c r="J196" s="17"/>
      <c r="K196" s="88" t="s">
        <v>95</v>
      </c>
    </row>
    <row r="197" spans="1:11">
      <c r="A197" s="66">
        <v>2</v>
      </c>
      <c r="B197" s="60" t="s">
        <v>29</v>
      </c>
      <c r="C197" s="17" t="s">
        <v>100</v>
      </c>
      <c r="D197" s="151">
        <v>100</v>
      </c>
      <c r="E197" s="25">
        <v>2.31</v>
      </c>
      <c r="F197" s="25">
        <v>2.69</v>
      </c>
      <c r="G197" s="25">
        <v>19.79</v>
      </c>
      <c r="H197" s="25">
        <v>117.49</v>
      </c>
      <c r="I197" s="25">
        <v>16</v>
      </c>
      <c r="J197" s="17"/>
      <c r="K197" s="88" t="s">
        <v>95</v>
      </c>
    </row>
    <row r="198" spans="1:11">
      <c r="A198" s="66">
        <v>3</v>
      </c>
      <c r="B198" s="60" t="s">
        <v>29</v>
      </c>
      <c r="C198" s="34" t="s">
        <v>40</v>
      </c>
      <c r="D198" s="151">
        <v>150</v>
      </c>
      <c r="E198" s="25">
        <v>0</v>
      </c>
      <c r="F198" s="25">
        <v>0</v>
      </c>
      <c r="G198" s="25">
        <v>7.49</v>
      </c>
      <c r="H198" s="25">
        <v>28.43</v>
      </c>
      <c r="I198" s="25">
        <v>0</v>
      </c>
      <c r="J198" s="17"/>
      <c r="K198" s="88" t="s">
        <v>95</v>
      </c>
    </row>
    <row r="199" spans="1:11">
      <c r="A199" s="66">
        <v>4</v>
      </c>
      <c r="B199" s="60" t="s">
        <v>29</v>
      </c>
      <c r="C199" s="17" t="s">
        <v>23</v>
      </c>
      <c r="D199" s="151">
        <v>20</v>
      </c>
      <c r="E199" s="25">
        <v>1.55</v>
      </c>
      <c r="F199" s="25">
        <v>0.53</v>
      </c>
      <c r="G199" s="25">
        <v>10.65</v>
      </c>
      <c r="H199" s="25">
        <v>54.6</v>
      </c>
      <c r="I199" s="25">
        <v>0</v>
      </c>
      <c r="J199" s="17"/>
      <c r="K199" s="88" t="s">
        <v>95</v>
      </c>
    </row>
    <row r="200" spans="1:11">
      <c r="A200" s="68"/>
      <c r="B200" s="75" t="s">
        <v>20</v>
      </c>
      <c r="C200" s="19"/>
      <c r="D200" s="154">
        <f>SUM(D196:D199)</f>
        <v>320</v>
      </c>
      <c r="E200" s="27">
        <f t="shared" ref="E200:I200" si="116">SUM(E196:E199)</f>
        <v>10.610000000000001</v>
      </c>
      <c r="F200" s="27">
        <f t="shared" si="116"/>
        <v>3.8200000000000003</v>
      </c>
      <c r="G200" s="27">
        <f t="shared" si="116"/>
        <v>41.83</v>
      </c>
      <c r="H200" s="27">
        <f t="shared" si="116"/>
        <v>246.02</v>
      </c>
      <c r="I200" s="27">
        <f t="shared" si="116"/>
        <v>16.36</v>
      </c>
      <c r="J200" s="19"/>
      <c r="K200" s="88" t="s">
        <v>95</v>
      </c>
    </row>
    <row r="201" spans="1:11">
      <c r="A201" s="69"/>
      <c r="B201" s="61"/>
      <c r="C201" s="29" t="s">
        <v>96</v>
      </c>
      <c r="D201" s="155">
        <f t="shared" ref="D201:I201" si="117">D177+D181+D190+D194+D200</f>
        <v>1525</v>
      </c>
      <c r="E201" s="30">
        <f t="shared" si="117"/>
        <v>39.190000000000005</v>
      </c>
      <c r="F201" s="30">
        <f t="shared" si="117"/>
        <v>40.360000000000007</v>
      </c>
      <c r="G201" s="30">
        <f t="shared" si="117"/>
        <v>221.14999999999998</v>
      </c>
      <c r="H201" s="30">
        <f t="shared" si="117"/>
        <v>1362.66</v>
      </c>
      <c r="I201" s="30">
        <f t="shared" si="117"/>
        <v>80.98</v>
      </c>
      <c r="J201" s="28"/>
      <c r="K201" s="88" t="s">
        <v>95</v>
      </c>
    </row>
    <row r="202" spans="1:11">
      <c r="A202" s="169"/>
      <c r="B202" s="175" t="s">
        <v>102</v>
      </c>
      <c r="C202" s="175"/>
      <c r="D202" s="23"/>
      <c r="E202" s="23"/>
      <c r="F202" s="23"/>
      <c r="G202" s="23"/>
      <c r="H202" s="23"/>
      <c r="I202" s="23"/>
      <c r="J202" s="12"/>
      <c r="K202" s="88" t="s">
        <v>95</v>
      </c>
    </row>
    <row r="203" spans="1:11">
      <c r="A203" s="145"/>
      <c r="B203" s="146"/>
      <c r="C203" s="145"/>
      <c r="D203" s="148"/>
      <c r="E203" s="22"/>
      <c r="F203" s="22"/>
      <c r="G203" s="22"/>
      <c r="H203" s="22"/>
      <c r="I203" s="22"/>
      <c r="J203" s="8"/>
      <c r="K203" s="88" t="s">
        <v>95</v>
      </c>
    </row>
    <row r="204" spans="1:11">
      <c r="A204" s="145">
        <v>1</v>
      </c>
      <c r="B204" s="146" t="s">
        <v>18</v>
      </c>
      <c r="C204" s="7" t="s">
        <v>104</v>
      </c>
      <c r="D204" s="148">
        <v>50</v>
      </c>
      <c r="E204" s="22">
        <v>6.78</v>
      </c>
      <c r="F204" s="22">
        <v>4.62</v>
      </c>
      <c r="G204" s="22">
        <v>6.14</v>
      </c>
      <c r="H204" s="22">
        <v>89.76</v>
      </c>
      <c r="I204" s="22">
        <v>0.59</v>
      </c>
      <c r="J204" s="8"/>
      <c r="K204" s="88" t="s">
        <v>95</v>
      </c>
    </row>
    <row r="205" spans="1:11">
      <c r="A205" s="145"/>
      <c r="B205" s="146" t="s">
        <v>18</v>
      </c>
      <c r="C205" s="7" t="s">
        <v>54</v>
      </c>
      <c r="D205" s="148">
        <v>20</v>
      </c>
      <c r="E205" s="22">
        <v>0.54</v>
      </c>
      <c r="F205" s="22">
        <v>1.1499999999999999</v>
      </c>
      <c r="G205" s="22">
        <v>3.26</v>
      </c>
      <c r="H205" s="22">
        <v>25.6</v>
      </c>
      <c r="I205" s="22">
        <v>1.5</v>
      </c>
      <c r="J205" s="8"/>
      <c r="K205" s="88" t="s">
        <v>95</v>
      </c>
    </row>
    <row r="206" spans="1:11">
      <c r="A206" s="145">
        <v>2</v>
      </c>
      <c r="B206" s="146" t="s">
        <v>18</v>
      </c>
      <c r="C206" s="7" t="s">
        <v>105</v>
      </c>
      <c r="D206" s="148">
        <v>150</v>
      </c>
      <c r="E206" s="22">
        <v>4.95</v>
      </c>
      <c r="F206" s="22">
        <v>5.51</v>
      </c>
      <c r="G206" s="22">
        <v>22.55</v>
      </c>
      <c r="H206" s="22">
        <v>155.09</v>
      </c>
      <c r="I206" s="22">
        <v>23.51</v>
      </c>
      <c r="J206" s="8"/>
      <c r="K206" s="88" t="s">
        <v>95</v>
      </c>
    </row>
    <row r="207" spans="1:11" ht="25.5">
      <c r="A207" s="145">
        <v>3</v>
      </c>
      <c r="B207" s="146" t="s">
        <v>18</v>
      </c>
      <c r="C207" s="7" t="s">
        <v>22</v>
      </c>
      <c r="D207" s="148">
        <v>10</v>
      </c>
      <c r="E207" s="22">
        <v>2.6</v>
      </c>
      <c r="F207" s="22">
        <v>2.61</v>
      </c>
      <c r="G207" s="22">
        <v>0</v>
      </c>
      <c r="H207" s="22">
        <v>34.4</v>
      </c>
      <c r="I207" s="22">
        <v>0.08</v>
      </c>
      <c r="J207" s="8"/>
      <c r="K207" s="88" t="s">
        <v>95</v>
      </c>
    </row>
    <row r="208" spans="1:11">
      <c r="A208" s="145">
        <v>4</v>
      </c>
      <c r="B208" s="146" t="s">
        <v>18</v>
      </c>
      <c r="C208" s="7" t="s">
        <v>23</v>
      </c>
      <c r="D208" s="148">
        <v>20</v>
      </c>
      <c r="E208" s="22">
        <v>1.55</v>
      </c>
      <c r="F208" s="22">
        <v>0.53</v>
      </c>
      <c r="G208" s="22">
        <v>10.65</v>
      </c>
      <c r="H208" s="22">
        <v>54.6</v>
      </c>
      <c r="I208" s="22">
        <v>0</v>
      </c>
      <c r="J208" s="8"/>
      <c r="K208" s="88" t="s">
        <v>95</v>
      </c>
    </row>
    <row r="209" spans="1:11">
      <c r="A209" s="145"/>
      <c r="B209" s="74" t="s">
        <v>20</v>
      </c>
      <c r="C209" s="16"/>
      <c r="D209" s="150">
        <f>SUM(D204:D208)</f>
        <v>250</v>
      </c>
      <c r="E209" s="24">
        <f t="shared" ref="E209:I209" si="118">SUM(E204:E208)</f>
        <v>16.419999999999998</v>
      </c>
      <c r="F209" s="24">
        <f t="shared" si="118"/>
        <v>14.419999999999998</v>
      </c>
      <c r="G209" s="24">
        <f t="shared" si="118"/>
        <v>42.6</v>
      </c>
      <c r="H209" s="24">
        <f t="shared" si="118"/>
        <v>359.45000000000005</v>
      </c>
      <c r="I209" s="24">
        <f t="shared" si="118"/>
        <v>25.68</v>
      </c>
      <c r="J209" s="8"/>
      <c r="K209" s="88" t="s">
        <v>95</v>
      </c>
    </row>
    <row r="210" spans="1:11">
      <c r="A210" s="66"/>
      <c r="B210" s="60"/>
      <c r="C210" s="17"/>
      <c r="D210" s="151"/>
      <c r="E210" s="25"/>
      <c r="F210" s="25"/>
      <c r="G210" s="25"/>
      <c r="H210" s="25"/>
      <c r="I210" s="25"/>
      <c r="J210" s="17"/>
      <c r="K210" s="88" t="s">
        <v>95</v>
      </c>
    </row>
    <row r="211" spans="1:11">
      <c r="A211" s="10">
        <v>1</v>
      </c>
      <c r="B211" s="60" t="s">
        <v>24</v>
      </c>
      <c r="C211" s="11" t="s">
        <v>45</v>
      </c>
      <c r="D211" s="151">
        <v>150</v>
      </c>
      <c r="E211" s="25">
        <v>0.11</v>
      </c>
      <c r="F211" s="25">
        <v>0.08</v>
      </c>
      <c r="G211" s="25">
        <v>14.79</v>
      </c>
      <c r="H211" s="25">
        <v>60.81</v>
      </c>
      <c r="I211" s="25">
        <v>1.5</v>
      </c>
      <c r="J211" s="17"/>
      <c r="K211" s="88" t="s">
        <v>95</v>
      </c>
    </row>
    <row r="212" spans="1:11">
      <c r="A212" s="10">
        <v>2</v>
      </c>
      <c r="B212" s="60" t="s">
        <v>24</v>
      </c>
      <c r="C212" s="17" t="s">
        <v>26</v>
      </c>
      <c r="D212" s="151">
        <v>80</v>
      </c>
      <c r="E212" s="25">
        <v>0.32</v>
      </c>
      <c r="F212" s="25">
        <v>0.32</v>
      </c>
      <c r="G212" s="25">
        <v>7.84</v>
      </c>
      <c r="H212" s="25">
        <v>37.6</v>
      </c>
      <c r="I212" s="25">
        <v>8</v>
      </c>
      <c r="J212" s="17"/>
      <c r="K212" s="88" t="s">
        <v>95</v>
      </c>
    </row>
    <row r="213" spans="1:11">
      <c r="A213" s="67"/>
      <c r="B213" s="73" t="s">
        <v>20</v>
      </c>
      <c r="C213" s="18"/>
      <c r="D213" s="152">
        <f>SUM(D211:D212)</f>
        <v>230</v>
      </c>
      <c r="E213" s="26">
        <f t="shared" ref="E213:I213" si="119">SUM(E211:E212)</f>
        <v>0.43</v>
      </c>
      <c r="F213" s="26">
        <f t="shared" si="119"/>
        <v>0.4</v>
      </c>
      <c r="G213" s="26">
        <f t="shared" si="119"/>
        <v>22.63</v>
      </c>
      <c r="H213" s="26">
        <f t="shared" si="119"/>
        <v>98.41</v>
      </c>
      <c r="I213" s="26">
        <f t="shared" si="119"/>
        <v>9.5</v>
      </c>
      <c r="J213" s="18"/>
      <c r="K213" s="88" t="s">
        <v>95</v>
      </c>
    </row>
    <row r="214" spans="1:11">
      <c r="A214" s="66"/>
      <c r="B214" s="60"/>
      <c r="C214" s="17"/>
      <c r="D214" s="151"/>
      <c r="E214" s="25"/>
      <c r="F214" s="25"/>
      <c r="G214" s="25"/>
      <c r="H214" s="25"/>
      <c r="I214" s="25"/>
      <c r="J214" s="17"/>
      <c r="K214" s="88" t="s">
        <v>95</v>
      </c>
    </row>
    <row r="215" spans="1:11" ht="25.5">
      <c r="A215" s="66">
        <v>1</v>
      </c>
      <c r="B215" s="60" t="s">
        <v>27</v>
      </c>
      <c r="C215" s="146" t="s">
        <v>106</v>
      </c>
      <c r="D215" s="151">
        <v>45</v>
      </c>
      <c r="E215" s="25">
        <v>0.39</v>
      </c>
      <c r="F215" s="25">
        <v>6.8</v>
      </c>
      <c r="G215" s="25">
        <v>1.31</v>
      </c>
      <c r="H215" s="25">
        <v>68.2</v>
      </c>
      <c r="I215" s="25">
        <v>6.16</v>
      </c>
      <c r="J215" s="17"/>
      <c r="K215" s="88" t="s">
        <v>95</v>
      </c>
    </row>
    <row r="216" spans="1:11">
      <c r="A216" s="66">
        <v>2</v>
      </c>
      <c r="B216" s="60" t="s">
        <v>27</v>
      </c>
      <c r="C216" s="17" t="s">
        <v>107</v>
      </c>
      <c r="D216" s="151">
        <v>150</v>
      </c>
      <c r="E216" s="25">
        <v>2.72</v>
      </c>
      <c r="F216" s="25">
        <v>6.2</v>
      </c>
      <c r="G216" s="25">
        <v>4.9800000000000004</v>
      </c>
      <c r="H216" s="25">
        <v>100.74</v>
      </c>
      <c r="I216" s="25">
        <v>6.36</v>
      </c>
      <c r="J216" s="17"/>
      <c r="K216" s="88" t="s">
        <v>95</v>
      </c>
    </row>
    <row r="217" spans="1:11">
      <c r="A217" s="66">
        <v>3</v>
      </c>
      <c r="B217" s="60" t="s">
        <v>27</v>
      </c>
      <c r="C217" s="17" t="s">
        <v>108</v>
      </c>
      <c r="D217" s="151">
        <v>50</v>
      </c>
      <c r="E217" s="25">
        <v>7.44</v>
      </c>
      <c r="F217" s="25">
        <v>6.39</v>
      </c>
      <c r="G217" s="25">
        <v>1.84</v>
      </c>
      <c r="H217" s="25">
        <v>102.94</v>
      </c>
      <c r="I217" s="25">
        <v>0.66</v>
      </c>
      <c r="J217" s="17"/>
      <c r="K217" s="88" t="s">
        <v>95</v>
      </c>
    </row>
    <row r="218" spans="1:11">
      <c r="A218" s="66">
        <v>4</v>
      </c>
      <c r="B218" s="60" t="s">
        <v>27</v>
      </c>
      <c r="C218" s="17" t="s">
        <v>34</v>
      </c>
      <c r="D218" s="151">
        <v>100</v>
      </c>
      <c r="E218" s="25">
        <v>3.31</v>
      </c>
      <c r="F218" s="25">
        <v>2.7</v>
      </c>
      <c r="G218" s="25">
        <v>19.57</v>
      </c>
      <c r="H218" s="25">
        <v>120.24</v>
      </c>
      <c r="I218" s="25">
        <v>0</v>
      </c>
      <c r="J218" s="17"/>
      <c r="K218" s="88" t="s">
        <v>95</v>
      </c>
    </row>
    <row r="219" spans="1:11">
      <c r="A219" s="66">
        <v>5</v>
      </c>
      <c r="B219" s="60" t="s">
        <v>27</v>
      </c>
      <c r="C219" s="17" t="s">
        <v>25</v>
      </c>
      <c r="D219" s="151">
        <v>150</v>
      </c>
      <c r="E219" s="25">
        <v>0.14000000000000001</v>
      </c>
      <c r="F219" s="25">
        <v>0.02</v>
      </c>
      <c r="G219" s="25">
        <v>20.6</v>
      </c>
      <c r="H219" s="25">
        <v>70.94</v>
      </c>
      <c r="I219" s="33">
        <v>19.13</v>
      </c>
      <c r="J219" s="17"/>
      <c r="K219" s="88" t="s">
        <v>95</v>
      </c>
    </row>
    <row r="220" spans="1:11">
      <c r="A220" s="66">
        <v>6</v>
      </c>
      <c r="B220" s="60" t="s">
        <v>27</v>
      </c>
      <c r="C220" s="17" t="s">
        <v>23</v>
      </c>
      <c r="D220" s="151">
        <v>20</v>
      </c>
      <c r="E220" s="25">
        <v>1.55</v>
      </c>
      <c r="F220" s="25">
        <v>0.53</v>
      </c>
      <c r="G220" s="25">
        <v>10.65</v>
      </c>
      <c r="H220" s="25">
        <v>54.6</v>
      </c>
      <c r="I220" s="25">
        <v>0</v>
      </c>
      <c r="J220" s="17"/>
      <c r="K220" s="88" t="s">
        <v>95</v>
      </c>
    </row>
    <row r="221" spans="1:11">
      <c r="A221" s="66">
        <v>7</v>
      </c>
      <c r="B221" s="60" t="s">
        <v>27</v>
      </c>
      <c r="C221" s="34" t="s">
        <v>35</v>
      </c>
      <c r="D221" s="151">
        <v>20</v>
      </c>
      <c r="E221" s="25">
        <v>1.17</v>
      </c>
      <c r="F221" s="25">
        <v>0.19</v>
      </c>
      <c r="G221" s="25">
        <v>8.8800000000000008</v>
      </c>
      <c r="H221" s="25">
        <v>37.799999999999997</v>
      </c>
      <c r="I221" s="25">
        <v>0.01</v>
      </c>
      <c r="J221" s="17"/>
      <c r="K221" s="88" t="s">
        <v>95</v>
      </c>
    </row>
    <row r="222" spans="1:11">
      <c r="A222" s="68"/>
      <c r="B222" s="75" t="s">
        <v>20</v>
      </c>
      <c r="C222" s="19"/>
      <c r="D222" s="154">
        <f>SUM(D215:D221)</f>
        <v>535</v>
      </c>
      <c r="E222" s="27">
        <f t="shared" ref="E222:I222" si="120">SUM(E215:E221)</f>
        <v>16.720000000000002</v>
      </c>
      <c r="F222" s="27">
        <f t="shared" si="120"/>
        <v>22.830000000000002</v>
      </c>
      <c r="G222" s="27">
        <f t="shared" si="120"/>
        <v>67.83</v>
      </c>
      <c r="H222" s="27">
        <f t="shared" si="120"/>
        <v>555.45999999999992</v>
      </c>
      <c r="I222" s="27">
        <f t="shared" si="120"/>
        <v>32.32</v>
      </c>
      <c r="J222" s="19"/>
      <c r="K222" s="88" t="s">
        <v>95</v>
      </c>
    </row>
    <row r="223" spans="1:11">
      <c r="A223" s="66"/>
      <c r="B223" s="60"/>
      <c r="C223" s="17"/>
      <c r="D223" s="151"/>
      <c r="E223" s="25"/>
      <c r="F223" s="25"/>
      <c r="G223" s="25"/>
      <c r="H223" s="25"/>
      <c r="I223" s="25"/>
      <c r="J223" s="17"/>
      <c r="K223" s="88" t="s">
        <v>95</v>
      </c>
    </row>
    <row r="224" spans="1:11">
      <c r="A224" s="66">
        <v>1</v>
      </c>
      <c r="B224" s="60" t="s">
        <v>28</v>
      </c>
      <c r="C224" s="17" t="s">
        <v>89</v>
      </c>
      <c r="D224" s="151">
        <v>135</v>
      </c>
      <c r="E224" s="25">
        <v>3.78</v>
      </c>
      <c r="F224" s="25">
        <v>3.92</v>
      </c>
      <c r="G224" s="25">
        <v>14.18</v>
      </c>
      <c r="H224" s="25">
        <v>107.06</v>
      </c>
      <c r="I224" s="25">
        <v>0.81</v>
      </c>
      <c r="J224" s="17"/>
      <c r="K224" s="88" t="s">
        <v>95</v>
      </c>
    </row>
    <row r="225" spans="1:11">
      <c r="A225" s="66">
        <v>2</v>
      </c>
      <c r="B225" s="60" t="s">
        <v>28</v>
      </c>
      <c r="C225" s="32" t="s">
        <v>51</v>
      </c>
      <c r="D225" s="151">
        <v>50</v>
      </c>
      <c r="E225" s="25">
        <v>4.3600000000000003</v>
      </c>
      <c r="F225" s="25">
        <v>3.06</v>
      </c>
      <c r="G225" s="25">
        <v>3.06</v>
      </c>
      <c r="H225" s="25">
        <v>132.27000000000001</v>
      </c>
      <c r="I225" s="25">
        <v>1.6</v>
      </c>
      <c r="J225" s="17"/>
      <c r="K225" s="88" t="s">
        <v>95</v>
      </c>
    </row>
    <row r="226" spans="1:11">
      <c r="A226" s="66"/>
      <c r="B226" s="75" t="s">
        <v>20</v>
      </c>
      <c r="C226" s="17"/>
      <c r="D226" s="154">
        <f>SUM(D224:D225)</f>
        <v>185</v>
      </c>
      <c r="E226" s="27">
        <f t="shared" ref="E226:I226" si="121">SUM(E224:E225)</f>
        <v>8.14</v>
      </c>
      <c r="F226" s="27">
        <f t="shared" si="121"/>
        <v>6.98</v>
      </c>
      <c r="G226" s="27">
        <f t="shared" si="121"/>
        <v>17.239999999999998</v>
      </c>
      <c r="H226" s="27">
        <f t="shared" si="121"/>
        <v>239.33</v>
      </c>
      <c r="I226" s="27">
        <f t="shared" si="121"/>
        <v>2.41</v>
      </c>
      <c r="J226" s="17"/>
      <c r="K226" s="88" t="s">
        <v>95</v>
      </c>
    </row>
    <row r="227" spans="1:11">
      <c r="A227" s="66"/>
      <c r="B227" s="60"/>
      <c r="C227" s="17"/>
      <c r="D227" s="151"/>
      <c r="E227" s="25"/>
      <c r="F227" s="25"/>
      <c r="G227" s="25"/>
      <c r="H227" s="25"/>
      <c r="I227" s="25"/>
      <c r="J227" s="17"/>
      <c r="K227" s="88" t="s">
        <v>95</v>
      </c>
    </row>
    <row r="228" spans="1:11">
      <c r="A228" s="66">
        <v>1</v>
      </c>
      <c r="B228" s="60" t="s">
        <v>29</v>
      </c>
      <c r="C228" s="50" t="s">
        <v>109</v>
      </c>
      <c r="D228" s="151">
        <v>150</v>
      </c>
      <c r="E228" s="25">
        <v>5.5</v>
      </c>
      <c r="F228" s="25">
        <v>5.23</v>
      </c>
      <c r="G228" s="25">
        <v>26.73</v>
      </c>
      <c r="H228" s="25">
        <v>178.05</v>
      </c>
      <c r="I228" s="25">
        <v>30.08</v>
      </c>
      <c r="J228" s="17"/>
      <c r="K228" s="88" t="s">
        <v>95</v>
      </c>
    </row>
    <row r="229" spans="1:11">
      <c r="A229" s="66">
        <v>2</v>
      </c>
      <c r="B229" s="60" t="s">
        <v>29</v>
      </c>
      <c r="C229" s="50" t="s">
        <v>40</v>
      </c>
      <c r="D229" s="151">
        <v>150</v>
      </c>
      <c r="E229" s="25">
        <v>0</v>
      </c>
      <c r="F229" s="25">
        <v>0</v>
      </c>
      <c r="G229" s="25">
        <v>7.49</v>
      </c>
      <c r="H229" s="25">
        <v>28.43</v>
      </c>
      <c r="I229" s="25">
        <v>0</v>
      </c>
      <c r="J229" s="17"/>
      <c r="K229" s="88" t="s">
        <v>95</v>
      </c>
    </row>
    <row r="230" spans="1:11">
      <c r="A230" s="66">
        <v>3</v>
      </c>
      <c r="B230" s="60" t="s">
        <v>29</v>
      </c>
      <c r="C230" s="17" t="s">
        <v>23</v>
      </c>
      <c r="D230" s="151">
        <v>20</v>
      </c>
      <c r="E230" s="25">
        <v>1.55</v>
      </c>
      <c r="F230" s="25">
        <v>0.53</v>
      </c>
      <c r="G230" s="25">
        <v>10.65</v>
      </c>
      <c r="H230" s="25">
        <v>54.6</v>
      </c>
      <c r="I230" s="25">
        <v>0</v>
      </c>
      <c r="J230" s="17"/>
      <c r="K230" s="88" t="s">
        <v>95</v>
      </c>
    </row>
    <row r="231" spans="1:11">
      <c r="A231" s="68"/>
      <c r="B231" s="75" t="s">
        <v>20</v>
      </c>
      <c r="C231" s="19"/>
      <c r="D231" s="154">
        <f t="shared" ref="D231:I231" si="122">SUM(D228:D230)</f>
        <v>320</v>
      </c>
      <c r="E231" s="27">
        <f t="shared" si="122"/>
        <v>7.05</v>
      </c>
      <c r="F231" s="27">
        <f t="shared" si="122"/>
        <v>5.7600000000000007</v>
      </c>
      <c r="G231" s="27">
        <f t="shared" si="122"/>
        <v>44.87</v>
      </c>
      <c r="H231" s="27">
        <f t="shared" si="122"/>
        <v>261.08000000000004</v>
      </c>
      <c r="I231" s="27">
        <f t="shared" si="122"/>
        <v>30.08</v>
      </c>
      <c r="J231" s="19"/>
      <c r="K231" s="88" t="s">
        <v>95</v>
      </c>
    </row>
    <row r="232" spans="1:11">
      <c r="A232" s="69"/>
      <c r="B232" s="61"/>
      <c r="C232" s="29" t="s">
        <v>103</v>
      </c>
      <c r="D232" s="155">
        <f t="shared" ref="D232:I232" si="123">D209+D213+D222+D226+D231</f>
        <v>1520</v>
      </c>
      <c r="E232" s="30">
        <f t="shared" si="123"/>
        <v>48.76</v>
      </c>
      <c r="F232" s="30">
        <f t="shared" si="123"/>
        <v>50.389999999999993</v>
      </c>
      <c r="G232" s="30">
        <f t="shared" si="123"/>
        <v>195.17000000000002</v>
      </c>
      <c r="H232" s="30">
        <f t="shared" si="123"/>
        <v>1513.73</v>
      </c>
      <c r="I232" s="30">
        <f t="shared" si="123"/>
        <v>99.99</v>
      </c>
      <c r="J232" s="28"/>
      <c r="K232" s="88" t="s">
        <v>95</v>
      </c>
    </row>
    <row r="233" spans="1:11">
      <c r="A233" s="169"/>
      <c r="B233" s="175" t="s">
        <v>110</v>
      </c>
      <c r="C233" s="175"/>
      <c r="D233" s="23"/>
      <c r="E233" s="23"/>
      <c r="F233" s="23"/>
      <c r="G233" s="23"/>
      <c r="H233" s="23"/>
      <c r="I233" s="23"/>
      <c r="J233" s="12"/>
      <c r="K233" s="88" t="s">
        <v>95</v>
      </c>
    </row>
    <row r="234" spans="1:11">
      <c r="A234" s="145"/>
      <c r="B234" s="60"/>
      <c r="C234" s="145"/>
      <c r="D234" s="148"/>
      <c r="E234" s="22"/>
      <c r="F234" s="22"/>
      <c r="G234" s="22"/>
      <c r="H234" s="22"/>
      <c r="I234" s="22"/>
      <c r="J234" s="41"/>
      <c r="K234" s="88" t="s">
        <v>95</v>
      </c>
    </row>
    <row r="235" spans="1:11">
      <c r="A235" s="145">
        <v>1</v>
      </c>
      <c r="B235" s="146" t="s">
        <v>18</v>
      </c>
      <c r="C235" s="113" t="s">
        <v>114</v>
      </c>
      <c r="D235" s="148">
        <v>150</v>
      </c>
      <c r="E235" s="22">
        <v>6.03</v>
      </c>
      <c r="F235" s="22">
        <v>8.17</v>
      </c>
      <c r="G235" s="22">
        <v>26.5</v>
      </c>
      <c r="H235" s="22">
        <v>205.67</v>
      </c>
      <c r="I235" s="22">
        <v>13.2</v>
      </c>
      <c r="J235" s="41"/>
      <c r="K235" s="88" t="s">
        <v>95</v>
      </c>
    </row>
    <row r="236" spans="1:11">
      <c r="A236" s="145">
        <v>2</v>
      </c>
      <c r="B236" s="146" t="s">
        <v>18</v>
      </c>
      <c r="C236" s="7" t="s">
        <v>73</v>
      </c>
      <c r="D236" s="148">
        <v>150</v>
      </c>
      <c r="E236" s="22">
        <v>0.8</v>
      </c>
      <c r="F236" s="22">
        <v>0.92</v>
      </c>
      <c r="G236" s="22">
        <v>8.3000000000000007</v>
      </c>
      <c r="H236" s="22">
        <v>41.24</v>
      </c>
      <c r="I236" s="22">
        <v>3.75</v>
      </c>
      <c r="J236" s="41"/>
      <c r="K236" s="88" t="s">
        <v>95</v>
      </c>
    </row>
    <row r="237" spans="1:11">
      <c r="A237" s="145">
        <v>3</v>
      </c>
      <c r="B237" s="146" t="s">
        <v>18</v>
      </c>
      <c r="C237" s="7" t="s">
        <v>44</v>
      </c>
      <c r="D237" s="148">
        <v>10</v>
      </c>
      <c r="E237" s="22">
        <v>0.05</v>
      </c>
      <c r="F237" s="22">
        <v>8.25</v>
      </c>
      <c r="G237" s="22">
        <v>0.08</v>
      </c>
      <c r="H237" s="22">
        <v>74.8</v>
      </c>
      <c r="I237" s="22">
        <v>0</v>
      </c>
      <c r="J237" s="41"/>
      <c r="K237" s="88" t="s">
        <v>95</v>
      </c>
    </row>
    <row r="238" spans="1:11">
      <c r="A238" s="145">
        <v>4</v>
      </c>
      <c r="B238" s="146" t="s">
        <v>18</v>
      </c>
      <c r="C238" s="7" t="s">
        <v>23</v>
      </c>
      <c r="D238" s="148">
        <v>20</v>
      </c>
      <c r="E238" s="22">
        <v>1.55</v>
      </c>
      <c r="F238" s="22">
        <v>0.53</v>
      </c>
      <c r="G238" s="22">
        <v>10.65</v>
      </c>
      <c r="H238" s="22">
        <v>54.6</v>
      </c>
      <c r="I238" s="22">
        <v>0</v>
      </c>
      <c r="J238" s="41"/>
      <c r="K238" s="88" t="s">
        <v>95</v>
      </c>
    </row>
    <row r="239" spans="1:11">
      <c r="A239" s="145"/>
      <c r="B239" s="74" t="s">
        <v>20</v>
      </c>
      <c r="C239" s="16"/>
      <c r="D239" s="150">
        <f>SUM(D235:D238)</f>
        <v>330</v>
      </c>
      <c r="E239" s="24">
        <f t="shared" ref="E239:I239" si="124">SUM(E235:E238)</f>
        <v>8.43</v>
      </c>
      <c r="F239" s="24">
        <f t="shared" si="124"/>
        <v>17.87</v>
      </c>
      <c r="G239" s="24">
        <f t="shared" si="124"/>
        <v>45.529999999999994</v>
      </c>
      <c r="H239" s="24">
        <f t="shared" si="124"/>
        <v>376.31</v>
      </c>
      <c r="I239" s="24">
        <f t="shared" si="124"/>
        <v>16.95</v>
      </c>
      <c r="J239" s="41"/>
      <c r="K239" s="88" t="s">
        <v>95</v>
      </c>
    </row>
    <row r="240" spans="1:11">
      <c r="A240" s="66"/>
      <c r="B240" s="60"/>
      <c r="C240" s="17"/>
      <c r="D240" s="151"/>
      <c r="E240" s="25"/>
      <c r="F240" s="25"/>
      <c r="G240" s="25"/>
      <c r="H240" s="25"/>
      <c r="I240" s="25"/>
      <c r="J240" s="17"/>
      <c r="K240" s="88" t="s">
        <v>95</v>
      </c>
    </row>
    <row r="241" spans="1:12">
      <c r="A241" s="10">
        <v>1</v>
      </c>
      <c r="B241" s="60" t="s">
        <v>24</v>
      </c>
      <c r="C241" s="11" t="s">
        <v>78</v>
      </c>
      <c r="D241" s="151">
        <v>150</v>
      </c>
      <c r="E241" s="25">
        <v>0.39</v>
      </c>
      <c r="F241" s="25">
        <v>0.05</v>
      </c>
      <c r="G241" s="25">
        <v>17.66</v>
      </c>
      <c r="H241" s="25">
        <v>60.35</v>
      </c>
      <c r="I241" s="25">
        <v>120</v>
      </c>
      <c r="J241" s="17"/>
      <c r="K241" s="88" t="s">
        <v>95</v>
      </c>
    </row>
    <row r="242" spans="1:12">
      <c r="A242" s="10">
        <v>2</v>
      </c>
      <c r="B242" s="60" t="s">
        <v>24</v>
      </c>
      <c r="C242" s="17" t="s">
        <v>26</v>
      </c>
      <c r="D242" s="151">
        <v>80</v>
      </c>
      <c r="E242" s="25">
        <v>1.2</v>
      </c>
      <c r="F242" s="25">
        <v>0.4</v>
      </c>
      <c r="G242" s="25">
        <v>16.8</v>
      </c>
      <c r="H242" s="25">
        <v>76.8</v>
      </c>
      <c r="I242" s="25">
        <v>8</v>
      </c>
      <c r="J242" s="17"/>
      <c r="K242" s="88" t="s">
        <v>95</v>
      </c>
    </row>
    <row r="243" spans="1:12">
      <c r="A243" s="67"/>
      <c r="B243" s="73" t="s">
        <v>20</v>
      </c>
      <c r="C243" s="18"/>
      <c r="D243" s="152">
        <f>SUM(D241:D242)</f>
        <v>230</v>
      </c>
      <c r="E243" s="26">
        <f t="shared" ref="E243:I243" si="125">SUM(E241:E242)</f>
        <v>1.5899999999999999</v>
      </c>
      <c r="F243" s="26">
        <f t="shared" si="125"/>
        <v>0.45</v>
      </c>
      <c r="G243" s="26">
        <f t="shared" si="125"/>
        <v>34.46</v>
      </c>
      <c r="H243" s="26">
        <f t="shared" si="125"/>
        <v>137.15</v>
      </c>
      <c r="I243" s="26">
        <f t="shared" si="125"/>
        <v>128</v>
      </c>
      <c r="J243" s="18"/>
      <c r="K243" s="88" t="s">
        <v>95</v>
      </c>
    </row>
    <row r="244" spans="1:12">
      <c r="A244" s="66"/>
      <c r="B244" s="60"/>
      <c r="C244" s="17"/>
      <c r="D244" s="151"/>
      <c r="E244" s="25"/>
      <c r="F244" s="25"/>
      <c r="G244" s="25"/>
      <c r="H244" s="25"/>
      <c r="I244" s="25"/>
      <c r="J244" s="17"/>
      <c r="K244" s="88" t="s">
        <v>95</v>
      </c>
    </row>
    <row r="245" spans="1:12">
      <c r="A245" s="66">
        <v>1</v>
      </c>
      <c r="B245" s="60" t="s">
        <v>27</v>
      </c>
      <c r="C245" s="17" t="s">
        <v>115</v>
      </c>
      <c r="D245" s="151">
        <v>45</v>
      </c>
      <c r="E245" s="25">
        <v>0.53</v>
      </c>
      <c r="F245" s="25">
        <v>3.19</v>
      </c>
      <c r="G245" s="25">
        <v>4.18</v>
      </c>
      <c r="H245" s="25">
        <v>48.04</v>
      </c>
      <c r="I245" s="25">
        <v>2.0499999999999998</v>
      </c>
      <c r="J245" s="17"/>
      <c r="K245" s="88" t="s">
        <v>95</v>
      </c>
    </row>
    <row r="246" spans="1:12">
      <c r="A246" s="66">
        <v>2</v>
      </c>
      <c r="B246" s="60" t="s">
        <v>27</v>
      </c>
      <c r="C246" s="17" t="s">
        <v>116</v>
      </c>
      <c r="D246" s="151">
        <v>140</v>
      </c>
      <c r="E246" s="25">
        <v>1.02</v>
      </c>
      <c r="F246" s="25">
        <v>4.16</v>
      </c>
      <c r="G246" s="25">
        <v>5.42</v>
      </c>
      <c r="H246" s="25">
        <v>62.52</v>
      </c>
      <c r="I246" s="25">
        <v>14.1</v>
      </c>
      <c r="J246" s="17"/>
      <c r="K246" s="88" t="s">
        <v>95</v>
      </c>
    </row>
    <row r="247" spans="1:12">
      <c r="A247" s="66">
        <v>3</v>
      </c>
      <c r="B247" s="60" t="s">
        <v>27</v>
      </c>
      <c r="C247" s="17" t="s">
        <v>87</v>
      </c>
      <c r="D247" s="151">
        <v>10</v>
      </c>
      <c r="E247" s="25">
        <v>1.1100000000000001</v>
      </c>
      <c r="F247" s="25">
        <v>0.38</v>
      </c>
      <c r="G247" s="25">
        <v>7.62</v>
      </c>
      <c r="H247" s="25">
        <v>39.04</v>
      </c>
      <c r="I247" s="25">
        <v>0</v>
      </c>
      <c r="J247" s="17"/>
      <c r="K247" s="88" t="s">
        <v>95</v>
      </c>
    </row>
    <row r="248" spans="1:12">
      <c r="A248" s="66">
        <v>4</v>
      </c>
      <c r="B248" s="60" t="s">
        <v>27</v>
      </c>
      <c r="C248" s="17" t="s">
        <v>76</v>
      </c>
      <c r="D248" s="151">
        <v>50</v>
      </c>
      <c r="E248" s="25">
        <v>6.45</v>
      </c>
      <c r="F248" s="25">
        <v>0.95</v>
      </c>
      <c r="G248" s="25">
        <v>5.55</v>
      </c>
      <c r="H248" s="25">
        <v>53.15</v>
      </c>
      <c r="I248" s="25">
        <v>0</v>
      </c>
      <c r="J248" s="17"/>
      <c r="K248" s="88" t="s">
        <v>95</v>
      </c>
    </row>
    <row r="249" spans="1:12">
      <c r="A249" s="66">
        <v>5</v>
      </c>
      <c r="B249" s="60" t="s">
        <v>27</v>
      </c>
      <c r="C249" s="17" t="s">
        <v>144</v>
      </c>
      <c r="D249" s="151">
        <v>100</v>
      </c>
      <c r="E249" s="25">
        <v>2.23</v>
      </c>
      <c r="F249" s="25">
        <v>2.8</v>
      </c>
      <c r="G249" s="25">
        <v>17.149999999999999</v>
      </c>
      <c r="H249" s="25">
        <v>101.56</v>
      </c>
      <c r="I249" s="25">
        <v>9.69</v>
      </c>
      <c r="J249" s="17"/>
      <c r="K249" s="88" t="s">
        <v>95</v>
      </c>
    </row>
    <row r="250" spans="1:12">
      <c r="A250" s="66">
        <v>6</v>
      </c>
      <c r="B250" s="60" t="s">
        <v>27</v>
      </c>
      <c r="C250" s="50" t="s">
        <v>196</v>
      </c>
      <c r="D250" s="153">
        <v>120</v>
      </c>
      <c r="E250" s="33">
        <v>0.6</v>
      </c>
      <c r="F250" s="33">
        <v>0.12</v>
      </c>
      <c r="G250" s="33">
        <v>12.12</v>
      </c>
      <c r="H250" s="33">
        <v>55.2</v>
      </c>
      <c r="I250" s="33">
        <v>2.4</v>
      </c>
      <c r="J250" s="50"/>
      <c r="K250" s="88" t="s">
        <v>95</v>
      </c>
    </row>
    <row r="251" spans="1:12">
      <c r="A251" s="66">
        <v>7</v>
      </c>
      <c r="B251" s="60" t="s">
        <v>27</v>
      </c>
      <c r="C251" s="17" t="s">
        <v>23</v>
      </c>
      <c r="D251" s="151">
        <v>20</v>
      </c>
      <c r="E251" s="25">
        <v>1.55</v>
      </c>
      <c r="F251" s="25">
        <v>0.53</v>
      </c>
      <c r="G251" s="25">
        <v>10.65</v>
      </c>
      <c r="H251" s="25">
        <v>54.6</v>
      </c>
      <c r="I251" s="25">
        <v>0</v>
      </c>
      <c r="J251" s="17"/>
      <c r="K251" s="88" t="s">
        <v>95</v>
      </c>
    </row>
    <row r="252" spans="1:12">
      <c r="A252" s="66">
        <v>8</v>
      </c>
      <c r="B252" s="60" t="s">
        <v>27</v>
      </c>
      <c r="C252" s="34" t="s">
        <v>35</v>
      </c>
      <c r="D252" s="151">
        <v>20</v>
      </c>
      <c r="E252" s="25">
        <v>1.17</v>
      </c>
      <c r="F252" s="25">
        <v>0.19</v>
      </c>
      <c r="G252" s="25">
        <v>8.8800000000000008</v>
      </c>
      <c r="H252" s="25">
        <v>37.799999999999997</v>
      </c>
      <c r="I252" s="25">
        <v>0.01</v>
      </c>
      <c r="J252" s="17"/>
      <c r="K252" s="88" t="s">
        <v>95</v>
      </c>
    </row>
    <row r="253" spans="1:12">
      <c r="A253" s="68"/>
      <c r="B253" s="75" t="s">
        <v>20</v>
      </c>
      <c r="C253" s="19"/>
      <c r="D253" s="154">
        <f>SUM(D245:D252)</f>
        <v>505</v>
      </c>
      <c r="E253" s="27">
        <f t="shared" ref="E253:I253" si="126">SUM(E245:E252)</f>
        <v>14.66</v>
      </c>
      <c r="F253" s="27">
        <f t="shared" si="126"/>
        <v>12.319999999999999</v>
      </c>
      <c r="G253" s="27">
        <f t="shared" si="126"/>
        <v>71.569999999999993</v>
      </c>
      <c r="H253" s="27">
        <f t="shared" si="126"/>
        <v>451.91</v>
      </c>
      <c r="I253" s="27">
        <f t="shared" si="126"/>
        <v>28.249999999999996</v>
      </c>
      <c r="J253" s="19"/>
      <c r="K253" s="88" t="s">
        <v>95</v>
      </c>
    </row>
    <row r="254" spans="1:12">
      <c r="A254" s="66"/>
      <c r="B254" s="60"/>
      <c r="C254" s="17"/>
      <c r="D254" s="151"/>
      <c r="E254" s="25"/>
      <c r="F254" s="25"/>
      <c r="G254" s="25"/>
      <c r="H254" s="25"/>
      <c r="I254" s="25"/>
      <c r="J254" s="17"/>
      <c r="K254" s="88" t="s">
        <v>95</v>
      </c>
    </row>
    <row r="255" spans="1:12">
      <c r="A255" s="66">
        <v>1</v>
      </c>
      <c r="B255" s="60" t="s">
        <v>28</v>
      </c>
      <c r="C255" s="34" t="s">
        <v>165</v>
      </c>
      <c r="D255" s="151">
        <v>20</v>
      </c>
      <c r="E255" s="25">
        <v>0.1</v>
      </c>
      <c r="F255" s="25">
        <v>0</v>
      </c>
      <c r="G255" s="25">
        <v>16</v>
      </c>
      <c r="H255" s="25">
        <v>64.8</v>
      </c>
      <c r="I255" s="53">
        <v>12.8</v>
      </c>
      <c r="J255" s="17"/>
      <c r="K255" s="88" t="s">
        <v>95</v>
      </c>
      <c r="L255" s="45"/>
    </row>
    <row r="256" spans="1:12">
      <c r="A256" s="66">
        <v>2</v>
      </c>
      <c r="B256" s="60" t="s">
        <v>28</v>
      </c>
      <c r="C256" s="7" t="s">
        <v>43</v>
      </c>
      <c r="D256" s="148">
        <v>150</v>
      </c>
      <c r="E256" s="22">
        <v>0.03</v>
      </c>
      <c r="F256" s="22">
        <v>0</v>
      </c>
      <c r="G256" s="22">
        <v>7.59</v>
      </c>
      <c r="H256" s="22">
        <v>30.95</v>
      </c>
      <c r="I256" s="52">
        <v>1.2</v>
      </c>
      <c r="J256" s="17"/>
      <c r="K256" s="88" t="s">
        <v>95</v>
      </c>
    </row>
    <row r="257" spans="1:11">
      <c r="A257" s="66"/>
      <c r="B257" s="75" t="s">
        <v>20</v>
      </c>
      <c r="C257" s="17"/>
      <c r="D257" s="154">
        <f>SUM(D255:D256)</f>
        <v>170</v>
      </c>
      <c r="E257" s="27">
        <f t="shared" ref="E257:I257" si="127">SUM(E255:E256)</f>
        <v>0.13</v>
      </c>
      <c r="F257" s="27">
        <f t="shared" si="127"/>
        <v>0</v>
      </c>
      <c r="G257" s="27">
        <f t="shared" si="127"/>
        <v>23.59</v>
      </c>
      <c r="H257" s="27">
        <f t="shared" si="127"/>
        <v>95.75</v>
      </c>
      <c r="I257" s="27">
        <f t="shared" si="127"/>
        <v>14</v>
      </c>
      <c r="J257" s="17"/>
      <c r="K257" s="88" t="s">
        <v>95</v>
      </c>
    </row>
    <row r="258" spans="1:11">
      <c r="A258" s="66"/>
      <c r="B258" s="60"/>
      <c r="C258" s="17"/>
      <c r="D258" s="151"/>
      <c r="E258" s="25"/>
      <c r="F258" s="25"/>
      <c r="G258" s="25"/>
      <c r="H258" s="25"/>
      <c r="I258" s="25"/>
      <c r="J258" s="17"/>
      <c r="K258" s="88" t="s">
        <v>95</v>
      </c>
    </row>
    <row r="259" spans="1:11" ht="25.5">
      <c r="A259" s="66">
        <v>1</v>
      </c>
      <c r="B259" s="60" t="s">
        <v>29</v>
      </c>
      <c r="C259" s="112" t="s">
        <v>204</v>
      </c>
      <c r="D259" s="151">
        <v>50</v>
      </c>
      <c r="E259" s="25">
        <v>5.0999999999999996</v>
      </c>
      <c r="F259" s="25">
        <v>6.3</v>
      </c>
      <c r="G259" s="25">
        <v>5.94</v>
      </c>
      <c r="H259" s="25">
        <v>97.97</v>
      </c>
      <c r="I259" s="25">
        <v>2.0099999999999998</v>
      </c>
      <c r="J259" s="17"/>
      <c r="K259" s="88" t="s">
        <v>95</v>
      </c>
    </row>
    <row r="260" spans="1:11">
      <c r="A260" s="66">
        <v>2</v>
      </c>
      <c r="B260" s="60" t="s">
        <v>29</v>
      </c>
      <c r="C260" s="17" t="s">
        <v>64</v>
      </c>
      <c r="D260" s="151">
        <v>100</v>
      </c>
      <c r="E260" s="25">
        <v>5.56</v>
      </c>
      <c r="F260" s="25">
        <v>4.33</v>
      </c>
      <c r="G260" s="25">
        <v>24.28</v>
      </c>
      <c r="H260" s="25">
        <v>162.96</v>
      </c>
      <c r="I260" s="25">
        <v>0</v>
      </c>
      <c r="J260" s="17"/>
      <c r="K260" s="88" t="s">
        <v>95</v>
      </c>
    </row>
    <row r="261" spans="1:11" s="44" customFormat="1" ht="25.5">
      <c r="A261" s="72">
        <v>3</v>
      </c>
      <c r="B261" s="60" t="s">
        <v>29</v>
      </c>
      <c r="C261" s="97" t="s">
        <v>39</v>
      </c>
      <c r="D261" s="157">
        <v>150</v>
      </c>
      <c r="E261" s="42">
        <v>0.15</v>
      </c>
      <c r="F261" s="42">
        <v>0.03</v>
      </c>
      <c r="G261" s="42">
        <v>18.739999999999998</v>
      </c>
      <c r="H261" s="42">
        <v>78.36</v>
      </c>
      <c r="I261" s="42">
        <v>30</v>
      </c>
      <c r="J261" s="32"/>
      <c r="K261" s="88" t="s">
        <v>95</v>
      </c>
    </row>
    <row r="262" spans="1:11">
      <c r="A262" s="66">
        <v>4</v>
      </c>
      <c r="B262" s="60" t="s">
        <v>29</v>
      </c>
      <c r="C262" s="17" t="s">
        <v>23</v>
      </c>
      <c r="D262" s="151">
        <v>20</v>
      </c>
      <c r="E262" s="25">
        <v>1.55</v>
      </c>
      <c r="F262" s="25">
        <v>0.53</v>
      </c>
      <c r="G262" s="25">
        <v>10.65</v>
      </c>
      <c r="H262" s="25">
        <v>54.6</v>
      </c>
      <c r="I262" s="25">
        <v>0</v>
      </c>
      <c r="J262" s="17"/>
      <c r="K262" s="88" t="s">
        <v>95</v>
      </c>
    </row>
    <row r="263" spans="1:11">
      <c r="A263" s="68"/>
      <c r="B263" s="75" t="s">
        <v>20</v>
      </c>
      <c r="C263" s="19"/>
      <c r="D263" s="154">
        <f>SUM(D259:D262)</f>
        <v>320</v>
      </c>
      <c r="E263" s="27">
        <f t="shared" ref="E263:I263" si="128">SUM(E259:E262)</f>
        <v>12.360000000000001</v>
      </c>
      <c r="F263" s="27">
        <f t="shared" si="128"/>
        <v>11.189999999999998</v>
      </c>
      <c r="G263" s="27">
        <f t="shared" si="128"/>
        <v>59.61</v>
      </c>
      <c r="H263" s="27">
        <f t="shared" si="128"/>
        <v>393.89000000000004</v>
      </c>
      <c r="I263" s="27">
        <f t="shared" si="128"/>
        <v>32.01</v>
      </c>
      <c r="J263" s="19"/>
      <c r="K263" s="88" t="s">
        <v>95</v>
      </c>
    </row>
    <row r="264" spans="1:11">
      <c r="A264" s="69"/>
      <c r="B264" s="61"/>
      <c r="C264" s="29" t="s">
        <v>111</v>
      </c>
      <c r="D264" s="155">
        <f>D239+D243+D253+D257+D263</f>
        <v>1555</v>
      </c>
      <c r="E264" s="30">
        <f t="shared" ref="E264:I264" si="129">E239+E243+E253+E257+E263</f>
        <v>37.17</v>
      </c>
      <c r="F264" s="30">
        <f t="shared" si="129"/>
        <v>41.83</v>
      </c>
      <c r="G264" s="30">
        <f t="shared" si="129"/>
        <v>234.76</v>
      </c>
      <c r="H264" s="30">
        <f t="shared" si="129"/>
        <v>1455.0100000000002</v>
      </c>
      <c r="I264" s="30">
        <f t="shared" si="129"/>
        <v>219.20999999999998</v>
      </c>
      <c r="J264" s="28"/>
      <c r="K264" s="88" t="s">
        <v>95</v>
      </c>
    </row>
    <row r="265" spans="1:11">
      <c r="A265" s="169"/>
      <c r="B265" s="175" t="s">
        <v>112</v>
      </c>
      <c r="C265" s="175"/>
      <c r="D265" s="23"/>
      <c r="E265" s="23"/>
      <c r="F265" s="23"/>
      <c r="G265" s="23"/>
      <c r="H265" s="23"/>
      <c r="I265" s="23"/>
      <c r="J265" s="12"/>
      <c r="K265" s="88" t="s">
        <v>95</v>
      </c>
    </row>
    <row r="266" spans="1:11">
      <c r="A266" s="145"/>
      <c r="B266" s="60"/>
      <c r="C266" s="145"/>
      <c r="D266" s="148"/>
      <c r="E266" s="22"/>
      <c r="F266" s="22"/>
      <c r="G266" s="22"/>
      <c r="H266" s="22"/>
      <c r="I266" s="22"/>
      <c r="J266" s="41"/>
      <c r="K266" s="88"/>
    </row>
    <row r="267" spans="1:11">
      <c r="A267" s="145">
        <v>1</v>
      </c>
      <c r="B267" s="146" t="s">
        <v>18</v>
      </c>
      <c r="C267" s="11" t="s">
        <v>19</v>
      </c>
      <c r="D267" s="148">
        <v>150</v>
      </c>
      <c r="E267" s="22">
        <v>4.74</v>
      </c>
      <c r="F267" s="22">
        <v>7.64</v>
      </c>
      <c r="G267" s="22">
        <v>19.95</v>
      </c>
      <c r="H267" s="22">
        <v>168.05</v>
      </c>
      <c r="I267" s="22">
        <v>15.75</v>
      </c>
      <c r="J267" s="41"/>
      <c r="K267" s="88" t="s">
        <v>95</v>
      </c>
    </row>
    <row r="268" spans="1:11">
      <c r="A268" s="145">
        <v>2</v>
      </c>
      <c r="B268" s="146" t="s">
        <v>18</v>
      </c>
      <c r="C268" s="7" t="s">
        <v>43</v>
      </c>
      <c r="D268" s="148">
        <v>150</v>
      </c>
      <c r="E268" s="22">
        <v>0.03</v>
      </c>
      <c r="F268" s="22">
        <v>0</v>
      </c>
      <c r="G268" s="22">
        <v>7.59</v>
      </c>
      <c r="H268" s="22">
        <v>30.95</v>
      </c>
      <c r="I268" s="22">
        <v>1.2</v>
      </c>
      <c r="J268" s="41"/>
      <c r="K268" s="88" t="s">
        <v>95</v>
      </c>
    </row>
    <row r="269" spans="1:11" ht="25.5">
      <c r="A269" s="145">
        <v>3</v>
      </c>
      <c r="B269" s="146" t="s">
        <v>18</v>
      </c>
      <c r="C269" s="7" t="s">
        <v>22</v>
      </c>
      <c r="D269" s="148">
        <v>10</v>
      </c>
      <c r="E269" s="22">
        <v>2.6</v>
      </c>
      <c r="F269" s="22">
        <v>2.61</v>
      </c>
      <c r="G269" s="22">
        <v>0</v>
      </c>
      <c r="H269" s="22">
        <v>34.4</v>
      </c>
      <c r="I269" s="22">
        <v>0.08</v>
      </c>
      <c r="J269" s="41"/>
      <c r="K269" s="88" t="s">
        <v>95</v>
      </c>
    </row>
    <row r="270" spans="1:11">
      <c r="A270" s="145">
        <v>4</v>
      </c>
      <c r="B270" s="146" t="s">
        <v>18</v>
      </c>
      <c r="C270" s="7" t="s">
        <v>23</v>
      </c>
      <c r="D270" s="148">
        <v>20</v>
      </c>
      <c r="E270" s="22">
        <v>1.55</v>
      </c>
      <c r="F270" s="22">
        <v>0.53</v>
      </c>
      <c r="G270" s="22">
        <v>10.65</v>
      </c>
      <c r="H270" s="22">
        <v>54.6</v>
      </c>
      <c r="I270" s="22">
        <v>0</v>
      </c>
      <c r="J270" s="41"/>
      <c r="K270" s="88" t="s">
        <v>95</v>
      </c>
    </row>
    <row r="271" spans="1:11">
      <c r="A271" s="145"/>
      <c r="B271" s="74" t="s">
        <v>20</v>
      </c>
      <c r="C271" s="16"/>
      <c r="D271" s="150">
        <f>SUM(D267:D270)</f>
        <v>330</v>
      </c>
      <c r="E271" s="24">
        <f t="shared" ref="E271:I271" si="130">SUM(E267:E270)</f>
        <v>8.9200000000000017</v>
      </c>
      <c r="F271" s="24">
        <f t="shared" si="130"/>
        <v>10.78</v>
      </c>
      <c r="G271" s="24">
        <f t="shared" si="130"/>
        <v>38.19</v>
      </c>
      <c r="H271" s="24">
        <f t="shared" si="130"/>
        <v>288</v>
      </c>
      <c r="I271" s="24">
        <f t="shared" si="130"/>
        <v>17.029999999999998</v>
      </c>
      <c r="J271" s="41"/>
      <c r="K271" s="88" t="s">
        <v>95</v>
      </c>
    </row>
    <row r="272" spans="1:11">
      <c r="A272" s="66"/>
      <c r="B272" s="60"/>
      <c r="C272" s="17"/>
      <c r="D272" s="151"/>
      <c r="E272" s="25"/>
      <c r="F272" s="25"/>
      <c r="G272" s="25"/>
      <c r="H272" s="25"/>
      <c r="I272" s="25"/>
      <c r="J272" s="17"/>
      <c r="K272" s="88" t="s">
        <v>95</v>
      </c>
    </row>
    <row r="273" spans="1:11">
      <c r="A273" s="10">
        <v>1</v>
      </c>
      <c r="B273" s="60" t="s">
        <v>24</v>
      </c>
      <c r="C273" s="11" t="s">
        <v>59</v>
      </c>
      <c r="D273" s="151">
        <v>150</v>
      </c>
      <c r="E273" s="25">
        <v>0.11</v>
      </c>
      <c r="F273" s="25">
        <v>0.12</v>
      </c>
      <c r="G273" s="25">
        <v>14.85</v>
      </c>
      <c r="H273" s="25">
        <v>61.49</v>
      </c>
      <c r="I273" s="25">
        <v>3</v>
      </c>
      <c r="J273" s="17"/>
      <c r="K273" s="88" t="s">
        <v>95</v>
      </c>
    </row>
    <row r="274" spans="1:11">
      <c r="A274" s="10">
        <v>2</v>
      </c>
      <c r="B274" s="60" t="s">
        <v>24</v>
      </c>
      <c r="C274" s="17" t="s">
        <v>26</v>
      </c>
      <c r="D274" s="151">
        <v>80</v>
      </c>
      <c r="E274" s="25">
        <v>0.32</v>
      </c>
      <c r="F274" s="25">
        <v>0.24</v>
      </c>
      <c r="G274" s="25">
        <v>8.24</v>
      </c>
      <c r="H274" s="25">
        <v>37.6</v>
      </c>
      <c r="I274" s="25">
        <v>4</v>
      </c>
      <c r="J274" s="17"/>
      <c r="K274" s="88" t="s">
        <v>95</v>
      </c>
    </row>
    <row r="275" spans="1:11">
      <c r="A275" s="67"/>
      <c r="B275" s="73" t="s">
        <v>20</v>
      </c>
      <c r="C275" s="18"/>
      <c r="D275" s="152">
        <f>SUM(D273:D274)</f>
        <v>230</v>
      </c>
      <c r="E275" s="26">
        <f t="shared" ref="E275:I275" si="131">SUM(E273:E274)</f>
        <v>0.43</v>
      </c>
      <c r="F275" s="26">
        <f t="shared" si="131"/>
        <v>0.36</v>
      </c>
      <c r="G275" s="26">
        <f t="shared" si="131"/>
        <v>23.09</v>
      </c>
      <c r="H275" s="26">
        <f t="shared" si="131"/>
        <v>99.09</v>
      </c>
      <c r="I275" s="26">
        <f t="shared" si="131"/>
        <v>7</v>
      </c>
      <c r="J275" s="18"/>
      <c r="K275" s="88" t="s">
        <v>95</v>
      </c>
    </row>
    <row r="276" spans="1:11">
      <c r="A276" s="66"/>
      <c r="B276" s="60"/>
      <c r="C276" s="17"/>
      <c r="D276" s="151"/>
      <c r="E276" s="25"/>
      <c r="F276" s="25"/>
      <c r="G276" s="25"/>
      <c r="H276" s="25"/>
      <c r="I276" s="25"/>
      <c r="J276" s="17"/>
      <c r="K276" s="88" t="s">
        <v>95</v>
      </c>
    </row>
    <row r="277" spans="1:11">
      <c r="A277" s="66">
        <v>1</v>
      </c>
      <c r="B277" s="60" t="s">
        <v>27</v>
      </c>
      <c r="C277" s="17" t="s">
        <v>117</v>
      </c>
      <c r="D277" s="151">
        <v>45</v>
      </c>
      <c r="E277" s="25">
        <v>1.76</v>
      </c>
      <c r="F277" s="25">
        <v>3.31</v>
      </c>
      <c r="G277" s="25">
        <v>4.1399999999999997</v>
      </c>
      <c r="H277" s="25">
        <v>48.22</v>
      </c>
      <c r="I277" s="25">
        <v>4.25</v>
      </c>
      <c r="J277" s="17"/>
      <c r="K277" s="88" t="s">
        <v>95</v>
      </c>
    </row>
    <row r="278" spans="1:11" ht="25.5">
      <c r="A278" s="66">
        <v>2</v>
      </c>
      <c r="B278" s="60" t="s">
        <v>27</v>
      </c>
      <c r="C278" s="146" t="s">
        <v>48</v>
      </c>
      <c r="D278" s="151">
        <v>150</v>
      </c>
      <c r="E278" s="25">
        <v>3.81</v>
      </c>
      <c r="F278" s="25">
        <v>4.7699999999999996</v>
      </c>
      <c r="G278" s="25">
        <v>10.79</v>
      </c>
      <c r="H278" s="25">
        <v>97.82</v>
      </c>
      <c r="I278" s="25">
        <v>1.85</v>
      </c>
      <c r="J278" s="17"/>
      <c r="K278" s="88" t="s">
        <v>95</v>
      </c>
    </row>
    <row r="279" spans="1:11">
      <c r="A279" s="66">
        <v>3</v>
      </c>
      <c r="B279" s="60" t="s">
        <v>27</v>
      </c>
      <c r="C279" s="32" t="s">
        <v>118</v>
      </c>
      <c r="D279" s="151">
        <v>100</v>
      </c>
      <c r="E279" s="25">
        <v>7.93</v>
      </c>
      <c r="F279" s="25">
        <v>2.56</v>
      </c>
      <c r="G279" s="25">
        <v>7.74</v>
      </c>
      <c r="H279" s="25">
        <v>88.01</v>
      </c>
      <c r="I279" s="25">
        <v>4.51</v>
      </c>
      <c r="J279" s="17"/>
      <c r="K279" s="88" t="s">
        <v>95</v>
      </c>
    </row>
    <row r="280" spans="1:11">
      <c r="A280" s="66">
        <v>4</v>
      </c>
      <c r="B280" s="60" t="s">
        <v>27</v>
      </c>
      <c r="C280" s="17" t="s">
        <v>119</v>
      </c>
      <c r="D280" s="151">
        <v>150</v>
      </c>
      <c r="E280" s="25">
        <v>0.42</v>
      </c>
      <c r="F280" s="25">
        <v>0.12</v>
      </c>
      <c r="G280" s="25">
        <v>19.260000000000002</v>
      </c>
      <c r="H280" s="25">
        <v>67.040000000000006</v>
      </c>
      <c r="I280" s="33">
        <v>13.67</v>
      </c>
      <c r="J280" s="17"/>
      <c r="K280" s="88" t="s">
        <v>95</v>
      </c>
    </row>
    <row r="281" spans="1:11">
      <c r="A281" s="66">
        <v>5</v>
      </c>
      <c r="B281" s="60" t="s">
        <v>27</v>
      </c>
      <c r="C281" s="17" t="s">
        <v>23</v>
      </c>
      <c r="D281" s="151">
        <v>20</v>
      </c>
      <c r="E281" s="25">
        <v>1.55</v>
      </c>
      <c r="F281" s="25">
        <v>0.53</v>
      </c>
      <c r="G281" s="25">
        <v>10.65</v>
      </c>
      <c r="H281" s="25">
        <v>54.6</v>
      </c>
      <c r="I281" s="25">
        <v>0</v>
      </c>
      <c r="J281" s="17"/>
      <c r="K281" s="88" t="s">
        <v>95</v>
      </c>
    </row>
    <row r="282" spans="1:11">
      <c r="A282" s="66">
        <v>6</v>
      </c>
      <c r="B282" s="60" t="s">
        <v>27</v>
      </c>
      <c r="C282" s="34" t="s">
        <v>35</v>
      </c>
      <c r="D282" s="151">
        <v>20</v>
      </c>
      <c r="E282" s="25">
        <v>1.17</v>
      </c>
      <c r="F282" s="25">
        <v>0.19</v>
      </c>
      <c r="G282" s="25">
        <v>8.8800000000000008</v>
      </c>
      <c r="H282" s="25">
        <v>37.799999999999997</v>
      </c>
      <c r="I282" s="25">
        <v>0.01</v>
      </c>
      <c r="J282" s="17"/>
      <c r="K282" s="88" t="s">
        <v>95</v>
      </c>
    </row>
    <row r="283" spans="1:11">
      <c r="A283" s="68"/>
      <c r="B283" s="75" t="s">
        <v>20</v>
      </c>
      <c r="C283" s="19"/>
      <c r="D283" s="154">
        <f t="shared" ref="D283:I283" si="132">SUM(D277:D282)</f>
        <v>485</v>
      </c>
      <c r="E283" s="27">
        <f t="shared" si="132"/>
        <v>16.64</v>
      </c>
      <c r="F283" s="27">
        <f t="shared" si="132"/>
        <v>11.479999999999999</v>
      </c>
      <c r="G283" s="27">
        <f t="shared" si="132"/>
        <v>61.460000000000008</v>
      </c>
      <c r="H283" s="27">
        <f t="shared" si="132"/>
        <v>393.49000000000007</v>
      </c>
      <c r="I283" s="27">
        <f t="shared" si="132"/>
        <v>24.290000000000003</v>
      </c>
      <c r="J283" s="19"/>
      <c r="K283" s="88" t="s">
        <v>95</v>
      </c>
    </row>
    <row r="284" spans="1:11">
      <c r="A284" s="66"/>
      <c r="B284" s="60"/>
      <c r="C284" s="17"/>
      <c r="D284" s="151"/>
      <c r="E284" s="25"/>
      <c r="F284" s="25"/>
      <c r="G284" s="25"/>
      <c r="H284" s="25"/>
      <c r="I284" s="25"/>
      <c r="J284" s="17"/>
      <c r="K284" s="88" t="s">
        <v>95</v>
      </c>
    </row>
    <row r="285" spans="1:11">
      <c r="A285" s="66">
        <v>1</v>
      </c>
      <c r="B285" s="60" t="s">
        <v>28</v>
      </c>
      <c r="C285" s="17" t="s">
        <v>66</v>
      </c>
      <c r="D285" s="151">
        <v>50</v>
      </c>
      <c r="E285" s="25">
        <v>3.28</v>
      </c>
      <c r="F285" s="25">
        <v>2.16</v>
      </c>
      <c r="G285" s="25">
        <v>21.83</v>
      </c>
      <c r="H285" s="25">
        <v>115.68</v>
      </c>
      <c r="I285" s="25">
        <v>0.55000000000000004</v>
      </c>
      <c r="J285" s="17"/>
      <c r="K285" s="88" t="s">
        <v>95</v>
      </c>
    </row>
    <row r="286" spans="1:11">
      <c r="A286" s="66">
        <v>2</v>
      </c>
      <c r="B286" s="60" t="s">
        <v>28</v>
      </c>
      <c r="C286" s="34" t="s">
        <v>197</v>
      </c>
      <c r="D286" s="151">
        <v>150</v>
      </c>
      <c r="E286" s="25">
        <v>4.3499999999999996</v>
      </c>
      <c r="F286" s="25">
        <v>4.8</v>
      </c>
      <c r="G286" s="25">
        <v>7.05</v>
      </c>
      <c r="H286" s="25">
        <v>90</v>
      </c>
      <c r="I286" s="25">
        <v>1.95</v>
      </c>
      <c r="J286" s="17"/>
      <c r="K286" s="88" t="s">
        <v>95</v>
      </c>
    </row>
    <row r="287" spans="1:11">
      <c r="A287" s="66"/>
      <c r="B287" s="75" t="s">
        <v>20</v>
      </c>
      <c r="C287" s="17"/>
      <c r="D287" s="154">
        <f>SUM(D285:D286)</f>
        <v>200</v>
      </c>
      <c r="E287" s="27">
        <f t="shared" ref="E287:I287" si="133">SUM(E285:E286)</f>
        <v>7.629999999999999</v>
      </c>
      <c r="F287" s="27">
        <f t="shared" si="133"/>
        <v>6.96</v>
      </c>
      <c r="G287" s="27">
        <f t="shared" si="133"/>
        <v>28.88</v>
      </c>
      <c r="H287" s="27">
        <f t="shared" si="133"/>
        <v>205.68</v>
      </c>
      <c r="I287" s="27">
        <f t="shared" si="133"/>
        <v>2.5</v>
      </c>
      <c r="J287" s="17"/>
      <c r="K287" s="88" t="s">
        <v>95</v>
      </c>
    </row>
    <row r="288" spans="1:11">
      <c r="A288" s="66"/>
      <c r="B288" s="60"/>
      <c r="C288" s="17"/>
      <c r="D288" s="151"/>
      <c r="E288" s="25"/>
      <c r="F288" s="25"/>
      <c r="G288" s="25"/>
      <c r="H288" s="25"/>
      <c r="I288" s="25"/>
      <c r="J288" s="17"/>
      <c r="K288" s="88" t="s">
        <v>95</v>
      </c>
    </row>
    <row r="289" spans="1:18">
      <c r="A289" s="66">
        <v>1</v>
      </c>
      <c r="B289" s="60" t="s">
        <v>29</v>
      </c>
      <c r="C289" s="17" t="s">
        <v>120</v>
      </c>
      <c r="D289" s="151">
        <v>50</v>
      </c>
      <c r="E289" s="25">
        <v>9.32</v>
      </c>
      <c r="F289" s="25">
        <v>3.92</v>
      </c>
      <c r="G289" s="25">
        <v>2.57</v>
      </c>
      <c r="H289" s="25">
        <v>80.790000000000006</v>
      </c>
      <c r="I289" s="25">
        <v>7.6</v>
      </c>
      <c r="J289" s="17"/>
      <c r="K289" s="88" t="s">
        <v>95</v>
      </c>
    </row>
    <row r="290" spans="1:18">
      <c r="A290" s="66">
        <v>2</v>
      </c>
      <c r="B290" s="60" t="s">
        <v>29</v>
      </c>
      <c r="C290" s="17" t="s">
        <v>121</v>
      </c>
      <c r="D290" s="151">
        <v>100</v>
      </c>
      <c r="E290" s="25">
        <v>2.21</v>
      </c>
      <c r="F290" s="25">
        <v>3.38</v>
      </c>
      <c r="G290" s="25">
        <v>17.13</v>
      </c>
      <c r="H290" s="25">
        <v>105.63</v>
      </c>
      <c r="I290" s="25">
        <v>9.7200000000000006</v>
      </c>
      <c r="J290" s="17"/>
      <c r="K290" s="88" t="s">
        <v>95</v>
      </c>
    </row>
    <row r="291" spans="1:18">
      <c r="A291" s="66">
        <v>3</v>
      </c>
      <c r="B291" s="60" t="s">
        <v>29</v>
      </c>
      <c r="C291" s="17" t="s">
        <v>23</v>
      </c>
      <c r="D291" s="151">
        <v>20</v>
      </c>
      <c r="E291" s="25">
        <v>1.55</v>
      </c>
      <c r="F291" s="25">
        <v>0.53</v>
      </c>
      <c r="G291" s="25">
        <v>10.65</v>
      </c>
      <c r="H291" s="25">
        <v>54.6</v>
      </c>
      <c r="I291" s="25">
        <v>0</v>
      </c>
      <c r="J291" s="17"/>
      <c r="K291" s="88" t="s">
        <v>95</v>
      </c>
    </row>
    <row r="292" spans="1:18">
      <c r="A292" s="66">
        <v>4</v>
      </c>
      <c r="B292" s="60" t="s">
        <v>29</v>
      </c>
      <c r="C292" s="32" t="s">
        <v>67</v>
      </c>
      <c r="D292" s="157">
        <v>150</v>
      </c>
      <c r="E292" s="42">
        <v>0.15</v>
      </c>
      <c r="F292" s="42">
        <v>0.03</v>
      </c>
      <c r="G292" s="42">
        <v>22.25</v>
      </c>
      <c r="H292" s="42">
        <v>84.38</v>
      </c>
      <c r="I292" s="42">
        <v>2.66</v>
      </c>
      <c r="J292" s="17"/>
      <c r="K292" s="88" t="s">
        <v>95</v>
      </c>
    </row>
    <row r="293" spans="1:18">
      <c r="A293" s="68"/>
      <c r="B293" s="75" t="s">
        <v>20</v>
      </c>
      <c r="C293" s="19"/>
      <c r="D293" s="154">
        <f t="shared" ref="D293:I293" si="134">SUM(D289:D292)</f>
        <v>320</v>
      </c>
      <c r="E293" s="27">
        <f t="shared" si="134"/>
        <v>13.230000000000002</v>
      </c>
      <c r="F293" s="27">
        <f t="shared" si="134"/>
        <v>7.86</v>
      </c>
      <c r="G293" s="27">
        <f t="shared" si="134"/>
        <v>52.6</v>
      </c>
      <c r="H293" s="27">
        <f t="shared" si="134"/>
        <v>325.39999999999998</v>
      </c>
      <c r="I293" s="27">
        <f t="shared" si="134"/>
        <v>19.98</v>
      </c>
      <c r="J293" s="19"/>
      <c r="K293" s="88" t="s">
        <v>95</v>
      </c>
    </row>
    <row r="294" spans="1:18">
      <c r="A294" s="69"/>
      <c r="B294" s="61"/>
      <c r="C294" s="29" t="s">
        <v>113</v>
      </c>
      <c r="D294" s="155">
        <f t="shared" ref="D294:I294" si="135">D271+D275+D283+D287+D293</f>
        <v>1565</v>
      </c>
      <c r="E294" s="30">
        <f t="shared" si="135"/>
        <v>46.850000000000009</v>
      </c>
      <c r="F294" s="30">
        <f t="shared" si="135"/>
        <v>37.44</v>
      </c>
      <c r="G294" s="30">
        <f t="shared" si="135"/>
        <v>204.22</v>
      </c>
      <c r="H294" s="30">
        <f t="shared" si="135"/>
        <v>1311.6600000000003</v>
      </c>
      <c r="I294" s="30">
        <f t="shared" si="135"/>
        <v>70.8</v>
      </c>
      <c r="J294" s="28"/>
      <c r="K294" s="88" t="s">
        <v>95</v>
      </c>
    </row>
    <row r="295" spans="1:18">
      <c r="A295" s="169"/>
      <c r="B295" s="175" t="s">
        <v>122</v>
      </c>
      <c r="C295" s="175"/>
      <c r="D295" s="23"/>
      <c r="E295" s="23"/>
      <c r="F295" s="23"/>
      <c r="G295" s="23"/>
      <c r="H295" s="23"/>
      <c r="I295" s="23"/>
      <c r="J295" s="12"/>
      <c r="K295" s="88" t="s">
        <v>95</v>
      </c>
    </row>
    <row r="296" spans="1:18">
      <c r="A296" s="145"/>
      <c r="B296" s="60"/>
      <c r="C296" s="145"/>
      <c r="D296" s="148"/>
      <c r="E296" s="22"/>
      <c r="F296" s="22"/>
      <c r="G296" s="22"/>
      <c r="H296" s="22"/>
      <c r="I296" s="22"/>
      <c r="J296" s="41"/>
      <c r="K296" s="88" t="s">
        <v>95</v>
      </c>
    </row>
    <row r="297" spans="1:18">
      <c r="A297" s="145">
        <v>1</v>
      </c>
      <c r="B297" s="146" t="s">
        <v>18</v>
      </c>
      <c r="C297" s="11" t="s">
        <v>42</v>
      </c>
      <c r="D297" s="148">
        <v>60</v>
      </c>
      <c r="E297" s="22">
        <v>5.8</v>
      </c>
      <c r="F297" s="22">
        <v>5.89</v>
      </c>
      <c r="G297" s="22">
        <v>1.1299999999999999</v>
      </c>
      <c r="H297" s="22">
        <v>81.06</v>
      </c>
      <c r="I297" s="22">
        <v>0.9</v>
      </c>
      <c r="J297" s="41"/>
      <c r="K297" s="88" t="s">
        <v>95</v>
      </c>
    </row>
    <row r="298" spans="1:18">
      <c r="A298" s="145">
        <v>2</v>
      </c>
      <c r="B298" s="146" t="s">
        <v>18</v>
      </c>
      <c r="C298" s="11" t="s">
        <v>202</v>
      </c>
      <c r="D298" s="148">
        <v>30</v>
      </c>
      <c r="E298" s="22">
        <v>6.92</v>
      </c>
      <c r="F298" s="22">
        <v>2.31</v>
      </c>
      <c r="G298" s="22">
        <v>16.14</v>
      </c>
      <c r="H298" s="22">
        <v>109.08</v>
      </c>
      <c r="I298" s="22">
        <v>0</v>
      </c>
      <c r="J298" s="100"/>
      <c r="K298" s="88"/>
      <c r="L298" s="48"/>
      <c r="M298" s="49"/>
      <c r="N298" s="49"/>
      <c r="O298" s="49"/>
      <c r="P298" s="49"/>
      <c r="Q298" s="49"/>
      <c r="R298" s="49"/>
    </row>
    <row r="299" spans="1:18">
      <c r="A299" s="145">
        <v>2</v>
      </c>
      <c r="B299" s="146" t="s">
        <v>18</v>
      </c>
      <c r="C299" s="7" t="s">
        <v>21</v>
      </c>
      <c r="D299" s="148">
        <v>150</v>
      </c>
      <c r="E299" s="22">
        <v>3.78</v>
      </c>
      <c r="F299" s="22">
        <v>4.25</v>
      </c>
      <c r="G299" s="22">
        <v>19.61</v>
      </c>
      <c r="H299" s="22">
        <v>127.86</v>
      </c>
      <c r="I299" s="22">
        <v>10.5</v>
      </c>
      <c r="J299" s="41"/>
      <c r="K299" s="88" t="s">
        <v>95</v>
      </c>
    </row>
    <row r="300" spans="1:18">
      <c r="A300" s="145">
        <v>3</v>
      </c>
      <c r="B300" s="146" t="s">
        <v>18</v>
      </c>
      <c r="C300" s="7" t="s">
        <v>124</v>
      </c>
      <c r="D300" s="148">
        <v>50</v>
      </c>
      <c r="E300" s="22">
        <v>3.75</v>
      </c>
      <c r="F300" s="22">
        <v>1.95</v>
      </c>
      <c r="G300" s="22">
        <v>5.2</v>
      </c>
      <c r="H300" s="22">
        <v>53.35</v>
      </c>
      <c r="I300" s="22">
        <v>0</v>
      </c>
      <c r="J300" s="41"/>
      <c r="K300" s="88" t="s">
        <v>95</v>
      </c>
    </row>
    <row r="301" spans="1:18">
      <c r="A301" s="145">
        <v>4</v>
      </c>
      <c r="B301" s="146" t="s">
        <v>18</v>
      </c>
      <c r="C301" s="7" t="s">
        <v>23</v>
      </c>
      <c r="D301" s="148">
        <v>20</v>
      </c>
      <c r="E301" s="22">
        <v>1.55</v>
      </c>
      <c r="F301" s="22">
        <v>0.53</v>
      </c>
      <c r="G301" s="22">
        <v>10.65</v>
      </c>
      <c r="H301" s="22">
        <v>54.6</v>
      </c>
      <c r="I301" s="22">
        <v>0</v>
      </c>
      <c r="J301" s="41"/>
      <c r="K301" s="88" t="s">
        <v>95</v>
      </c>
    </row>
    <row r="302" spans="1:18">
      <c r="A302" s="145"/>
      <c r="B302" s="74" t="s">
        <v>20</v>
      </c>
      <c r="C302" s="16"/>
      <c r="D302" s="150">
        <f>SUM(D297:D301)</f>
        <v>310</v>
      </c>
      <c r="E302" s="24">
        <f t="shared" ref="E302:I302" si="136">SUM(E297:E301)</f>
        <v>21.8</v>
      </c>
      <c r="F302" s="24">
        <f t="shared" si="136"/>
        <v>14.929999999999998</v>
      </c>
      <c r="G302" s="24">
        <f t="shared" si="136"/>
        <v>52.73</v>
      </c>
      <c r="H302" s="24">
        <f t="shared" si="136"/>
        <v>425.95000000000005</v>
      </c>
      <c r="I302" s="24">
        <f t="shared" si="136"/>
        <v>11.4</v>
      </c>
      <c r="J302" s="41"/>
      <c r="K302" s="88" t="s">
        <v>95</v>
      </c>
    </row>
    <row r="303" spans="1:18">
      <c r="A303" s="66"/>
      <c r="B303" s="60"/>
      <c r="C303" s="17"/>
      <c r="D303" s="151"/>
      <c r="E303" s="25"/>
      <c r="F303" s="25"/>
      <c r="G303" s="25"/>
      <c r="H303" s="25"/>
      <c r="I303" s="25"/>
      <c r="J303" s="17"/>
      <c r="K303" s="88" t="s">
        <v>95</v>
      </c>
    </row>
    <row r="304" spans="1:18">
      <c r="A304" s="10">
        <v>1</v>
      </c>
      <c r="B304" s="60" t="s">
        <v>24</v>
      </c>
      <c r="C304" s="11" t="s">
        <v>154</v>
      </c>
      <c r="D304" s="151">
        <v>150</v>
      </c>
      <c r="E304" s="25">
        <v>0.14000000000000001</v>
      </c>
      <c r="F304" s="25">
        <v>0.03</v>
      </c>
      <c r="G304" s="25">
        <v>14.84</v>
      </c>
      <c r="H304" s="25">
        <v>60.9</v>
      </c>
      <c r="I304" s="25">
        <v>33</v>
      </c>
      <c r="J304" s="17"/>
      <c r="K304" s="88" t="s">
        <v>95</v>
      </c>
    </row>
    <row r="305" spans="1:11">
      <c r="A305" s="10">
        <v>2</v>
      </c>
      <c r="B305" s="60" t="s">
        <v>24</v>
      </c>
      <c r="C305" s="17" t="s">
        <v>26</v>
      </c>
      <c r="D305" s="151">
        <v>80</v>
      </c>
      <c r="E305" s="25">
        <v>0.32</v>
      </c>
      <c r="F305" s="25">
        <v>0.32</v>
      </c>
      <c r="G305" s="25">
        <v>7.84</v>
      </c>
      <c r="H305" s="25">
        <v>37.6</v>
      </c>
      <c r="I305" s="25">
        <v>8</v>
      </c>
      <c r="J305" s="17"/>
      <c r="K305" s="88" t="s">
        <v>95</v>
      </c>
    </row>
    <row r="306" spans="1:11">
      <c r="A306" s="67"/>
      <c r="B306" s="73" t="s">
        <v>20</v>
      </c>
      <c r="C306" s="18"/>
      <c r="D306" s="152">
        <f>SUM(D304:D305)</f>
        <v>230</v>
      </c>
      <c r="E306" s="26">
        <f t="shared" ref="E306:I306" si="137">SUM(E304:E305)</f>
        <v>0.46</v>
      </c>
      <c r="F306" s="26">
        <f t="shared" si="137"/>
        <v>0.35</v>
      </c>
      <c r="G306" s="26">
        <f t="shared" si="137"/>
        <v>22.68</v>
      </c>
      <c r="H306" s="26">
        <f t="shared" si="137"/>
        <v>98.5</v>
      </c>
      <c r="I306" s="26">
        <f t="shared" si="137"/>
        <v>41</v>
      </c>
      <c r="J306" s="18"/>
      <c r="K306" s="88" t="s">
        <v>95</v>
      </c>
    </row>
    <row r="307" spans="1:11">
      <c r="A307" s="66"/>
      <c r="B307" s="60"/>
      <c r="C307" s="17"/>
      <c r="D307" s="151"/>
      <c r="E307" s="25"/>
      <c r="F307" s="25"/>
      <c r="G307" s="25"/>
      <c r="H307" s="25"/>
      <c r="I307" s="25"/>
      <c r="J307" s="17"/>
      <c r="K307" s="88" t="s">
        <v>95</v>
      </c>
    </row>
    <row r="308" spans="1:11">
      <c r="A308" s="66">
        <v>1</v>
      </c>
      <c r="B308" s="60" t="s">
        <v>27</v>
      </c>
      <c r="C308" s="17" t="s">
        <v>125</v>
      </c>
      <c r="D308" s="151">
        <v>45</v>
      </c>
      <c r="E308" s="25">
        <v>0.36</v>
      </c>
      <c r="F308" s="25">
        <v>4.5</v>
      </c>
      <c r="G308" s="25">
        <v>3.24</v>
      </c>
      <c r="H308" s="25">
        <v>54.67</v>
      </c>
      <c r="I308" s="25">
        <v>26.67</v>
      </c>
      <c r="J308" s="17"/>
      <c r="K308" s="88" t="s">
        <v>95</v>
      </c>
    </row>
    <row r="309" spans="1:11" ht="25.5">
      <c r="A309" s="66">
        <v>2</v>
      </c>
      <c r="B309" s="60" t="s">
        <v>27</v>
      </c>
      <c r="C309" s="146" t="s">
        <v>126</v>
      </c>
      <c r="D309" s="151">
        <v>150</v>
      </c>
      <c r="E309" s="25">
        <v>2.99</v>
      </c>
      <c r="F309" s="25">
        <v>6.68</v>
      </c>
      <c r="G309" s="25">
        <v>6.74</v>
      </c>
      <c r="H309" s="25">
        <v>109.31</v>
      </c>
      <c r="I309" s="25">
        <v>6.87</v>
      </c>
      <c r="J309" s="17"/>
      <c r="K309" s="88" t="s">
        <v>95</v>
      </c>
    </row>
    <row r="310" spans="1:11">
      <c r="A310" s="66">
        <v>3</v>
      </c>
      <c r="B310" s="60" t="s">
        <v>27</v>
      </c>
      <c r="C310" s="17" t="s">
        <v>127</v>
      </c>
      <c r="D310" s="151">
        <v>50</v>
      </c>
      <c r="E310" s="25">
        <v>7.82</v>
      </c>
      <c r="F310" s="25">
        <v>6.77</v>
      </c>
      <c r="G310" s="25">
        <v>3.89</v>
      </c>
      <c r="H310" s="25">
        <v>108.34</v>
      </c>
      <c r="I310" s="25">
        <v>0.65</v>
      </c>
      <c r="J310" s="17"/>
      <c r="K310" s="88" t="s">
        <v>95</v>
      </c>
    </row>
    <row r="311" spans="1:11">
      <c r="A311" s="66">
        <v>4</v>
      </c>
      <c r="B311" s="60" t="s">
        <v>27</v>
      </c>
      <c r="C311" s="32" t="s">
        <v>69</v>
      </c>
      <c r="D311" s="151">
        <v>100</v>
      </c>
      <c r="E311" s="25">
        <v>2.16</v>
      </c>
      <c r="F311" s="25">
        <v>3.9</v>
      </c>
      <c r="G311" s="25">
        <v>10.37</v>
      </c>
      <c r="H311" s="25">
        <v>83.78</v>
      </c>
      <c r="I311" s="25">
        <v>1.27</v>
      </c>
      <c r="J311" s="17"/>
      <c r="K311" s="88" t="s">
        <v>95</v>
      </c>
    </row>
    <row r="312" spans="1:11">
      <c r="A312" s="66">
        <v>5</v>
      </c>
      <c r="B312" s="60" t="s">
        <v>27</v>
      </c>
      <c r="C312" s="17" t="s">
        <v>50</v>
      </c>
      <c r="D312" s="151">
        <v>150</v>
      </c>
      <c r="E312" s="25">
        <v>0.35</v>
      </c>
      <c r="F312" s="25">
        <v>0</v>
      </c>
      <c r="G312" s="25">
        <v>20.09</v>
      </c>
      <c r="H312" s="25">
        <v>89</v>
      </c>
      <c r="I312" s="33">
        <v>0.42</v>
      </c>
      <c r="J312" s="17"/>
      <c r="K312" s="88" t="s">
        <v>95</v>
      </c>
    </row>
    <row r="313" spans="1:11">
      <c r="A313" s="66">
        <v>6</v>
      </c>
      <c r="B313" s="60" t="s">
        <v>27</v>
      </c>
      <c r="C313" s="17" t="s">
        <v>23</v>
      </c>
      <c r="D313" s="151">
        <v>20</v>
      </c>
      <c r="E313" s="25">
        <v>1.55</v>
      </c>
      <c r="F313" s="25">
        <v>0.53</v>
      </c>
      <c r="G313" s="25">
        <v>10.65</v>
      </c>
      <c r="H313" s="25">
        <v>54.6</v>
      </c>
      <c r="I313" s="25">
        <v>0</v>
      </c>
      <c r="J313" s="17"/>
      <c r="K313" s="88" t="s">
        <v>95</v>
      </c>
    </row>
    <row r="314" spans="1:11">
      <c r="A314" s="66">
        <v>7</v>
      </c>
      <c r="B314" s="60" t="s">
        <v>27</v>
      </c>
      <c r="C314" s="34" t="s">
        <v>35</v>
      </c>
      <c r="D314" s="151">
        <v>20</v>
      </c>
      <c r="E314" s="25">
        <v>1.17</v>
      </c>
      <c r="F314" s="25">
        <v>0.19</v>
      </c>
      <c r="G314" s="25">
        <v>8.8800000000000008</v>
      </c>
      <c r="H314" s="25">
        <v>37.799999999999997</v>
      </c>
      <c r="I314" s="25">
        <v>0.01</v>
      </c>
      <c r="J314" s="17"/>
      <c r="K314" s="88" t="s">
        <v>95</v>
      </c>
    </row>
    <row r="315" spans="1:11">
      <c r="A315" s="68"/>
      <c r="B315" s="75" t="s">
        <v>20</v>
      </c>
      <c r="C315" s="19"/>
      <c r="D315" s="154">
        <f>SUM(D308:D314)</f>
        <v>535</v>
      </c>
      <c r="E315" s="27">
        <f t="shared" ref="E315:I315" si="138">SUM(E308:E314)</f>
        <v>16.399999999999999</v>
      </c>
      <c r="F315" s="27">
        <f t="shared" si="138"/>
        <v>22.57</v>
      </c>
      <c r="G315" s="27">
        <f t="shared" si="138"/>
        <v>63.86</v>
      </c>
      <c r="H315" s="27">
        <f t="shared" si="138"/>
        <v>537.5</v>
      </c>
      <c r="I315" s="27">
        <f t="shared" si="138"/>
        <v>35.89</v>
      </c>
      <c r="J315" s="19"/>
      <c r="K315" s="88" t="s">
        <v>95</v>
      </c>
    </row>
    <row r="316" spans="1:11">
      <c r="A316" s="66"/>
      <c r="B316" s="60"/>
      <c r="C316" s="17"/>
      <c r="D316" s="151"/>
      <c r="E316" s="25"/>
      <c r="F316" s="25"/>
      <c r="G316" s="25"/>
      <c r="H316" s="25"/>
      <c r="I316" s="25"/>
      <c r="J316" s="17"/>
      <c r="K316" s="88" t="s">
        <v>95</v>
      </c>
    </row>
    <row r="317" spans="1:11" ht="25.5">
      <c r="A317" s="66">
        <v>1</v>
      </c>
      <c r="B317" s="60" t="s">
        <v>28</v>
      </c>
      <c r="C317" s="146" t="s">
        <v>194</v>
      </c>
      <c r="D317" s="151">
        <v>25</v>
      </c>
      <c r="E317" s="25">
        <v>1.6</v>
      </c>
      <c r="F317" s="25">
        <v>4.2</v>
      </c>
      <c r="G317" s="25">
        <v>17.12</v>
      </c>
      <c r="H317" s="25">
        <v>112.75</v>
      </c>
      <c r="I317" s="25"/>
      <c r="J317" s="32"/>
      <c r="K317" s="88" t="s">
        <v>95</v>
      </c>
    </row>
    <row r="318" spans="1:11">
      <c r="A318" s="66">
        <v>2</v>
      </c>
      <c r="B318" s="60" t="s">
        <v>28</v>
      </c>
      <c r="C318" s="32" t="s">
        <v>52</v>
      </c>
      <c r="D318" s="157">
        <v>135</v>
      </c>
      <c r="E318" s="42">
        <v>3.78</v>
      </c>
      <c r="F318" s="42">
        <v>4.32</v>
      </c>
      <c r="G318" s="42">
        <v>5.54</v>
      </c>
      <c r="H318" s="42">
        <v>75.599999999999994</v>
      </c>
      <c r="I318" s="42">
        <v>0.81</v>
      </c>
      <c r="J318" s="32"/>
      <c r="K318" s="88" t="s">
        <v>95</v>
      </c>
    </row>
    <row r="319" spans="1:11">
      <c r="A319" s="66"/>
      <c r="B319" s="75" t="s">
        <v>20</v>
      </c>
      <c r="C319" s="17"/>
      <c r="D319" s="154">
        <f>SUM(D317:D318)</f>
        <v>160</v>
      </c>
      <c r="E319" s="27">
        <f t="shared" ref="E319:I319" si="139">SUM(E317:E318)</f>
        <v>5.38</v>
      </c>
      <c r="F319" s="27">
        <f t="shared" si="139"/>
        <v>8.52</v>
      </c>
      <c r="G319" s="27">
        <f t="shared" si="139"/>
        <v>22.66</v>
      </c>
      <c r="H319" s="27">
        <f t="shared" si="139"/>
        <v>188.35</v>
      </c>
      <c r="I319" s="27">
        <f t="shared" si="139"/>
        <v>0.81</v>
      </c>
      <c r="J319" s="17"/>
      <c r="K319" s="88" t="s">
        <v>95</v>
      </c>
    </row>
    <row r="320" spans="1:11">
      <c r="A320" s="66"/>
      <c r="B320" s="60"/>
      <c r="C320" s="34"/>
      <c r="D320" s="151"/>
      <c r="E320" s="25"/>
      <c r="F320" s="25"/>
      <c r="G320" s="25"/>
      <c r="H320" s="25"/>
      <c r="I320" s="25"/>
      <c r="J320" s="17"/>
      <c r="K320" s="88" t="s">
        <v>95</v>
      </c>
    </row>
    <row r="321" spans="1:11" ht="25.5">
      <c r="A321" s="66">
        <v>1</v>
      </c>
      <c r="B321" s="60" t="s">
        <v>29</v>
      </c>
      <c r="C321" s="126" t="s">
        <v>203</v>
      </c>
      <c r="D321" s="151">
        <v>50</v>
      </c>
      <c r="E321" s="25">
        <v>6.22</v>
      </c>
      <c r="F321" s="25">
        <v>7.52</v>
      </c>
      <c r="G321" s="25">
        <v>5.83</v>
      </c>
      <c r="H321" s="25">
        <v>109.81</v>
      </c>
      <c r="I321" s="25">
        <v>3.48</v>
      </c>
      <c r="J321" s="17"/>
      <c r="K321" s="88" t="s">
        <v>95</v>
      </c>
    </row>
    <row r="322" spans="1:11">
      <c r="A322" s="66">
        <v>2</v>
      </c>
      <c r="B322" s="60" t="s">
        <v>29</v>
      </c>
      <c r="C322" s="34" t="s">
        <v>128</v>
      </c>
      <c r="D322" s="151">
        <v>100</v>
      </c>
      <c r="E322" s="25">
        <v>2.16</v>
      </c>
      <c r="F322" s="25">
        <v>2.5299999999999998</v>
      </c>
      <c r="G322" s="25">
        <v>19.190000000000001</v>
      </c>
      <c r="H322" s="25">
        <v>109.4</v>
      </c>
      <c r="I322" s="25">
        <v>1.35</v>
      </c>
      <c r="J322" s="17"/>
      <c r="K322" s="88" t="s">
        <v>95</v>
      </c>
    </row>
    <row r="323" spans="1:11">
      <c r="A323" s="66">
        <v>3</v>
      </c>
      <c r="B323" s="60" t="s">
        <v>29</v>
      </c>
      <c r="C323" s="34" t="s">
        <v>23</v>
      </c>
      <c r="D323" s="151">
        <v>20</v>
      </c>
      <c r="E323" s="25">
        <v>1.55</v>
      </c>
      <c r="F323" s="25">
        <v>0.53</v>
      </c>
      <c r="G323" s="25">
        <v>10.65</v>
      </c>
      <c r="H323" s="25">
        <v>54.6</v>
      </c>
      <c r="I323" s="25">
        <v>0</v>
      </c>
      <c r="J323" s="17"/>
      <c r="K323" s="88" t="s">
        <v>95</v>
      </c>
    </row>
    <row r="324" spans="1:11">
      <c r="A324" s="66">
        <v>4</v>
      </c>
      <c r="B324" s="60" t="s">
        <v>29</v>
      </c>
      <c r="C324" s="34" t="s">
        <v>40</v>
      </c>
      <c r="D324" s="151">
        <v>150</v>
      </c>
      <c r="E324" s="25">
        <v>0</v>
      </c>
      <c r="F324" s="25">
        <v>0</v>
      </c>
      <c r="G324" s="25">
        <v>7.49</v>
      </c>
      <c r="H324" s="25">
        <v>28.43</v>
      </c>
      <c r="I324" s="25">
        <v>0</v>
      </c>
      <c r="J324" s="17"/>
      <c r="K324" s="88" t="s">
        <v>95</v>
      </c>
    </row>
    <row r="325" spans="1:11">
      <c r="A325" s="68"/>
      <c r="B325" s="75" t="s">
        <v>20</v>
      </c>
      <c r="C325" s="19"/>
      <c r="D325" s="154">
        <f>SUM(D321:D324)</f>
        <v>320</v>
      </c>
      <c r="E325" s="27">
        <f t="shared" ref="E325:I325" si="140">SUM(E321:E324)</f>
        <v>9.93</v>
      </c>
      <c r="F325" s="27">
        <f t="shared" si="140"/>
        <v>10.579999999999998</v>
      </c>
      <c r="G325" s="27">
        <f t="shared" si="140"/>
        <v>43.160000000000004</v>
      </c>
      <c r="H325" s="27">
        <f t="shared" si="140"/>
        <v>302.24</v>
      </c>
      <c r="I325" s="27">
        <f t="shared" si="140"/>
        <v>4.83</v>
      </c>
      <c r="J325" s="19"/>
      <c r="K325" s="88" t="s">
        <v>95</v>
      </c>
    </row>
    <row r="326" spans="1:11">
      <c r="A326" s="69"/>
      <c r="B326" s="61"/>
      <c r="C326" s="29" t="s">
        <v>123</v>
      </c>
      <c r="D326" s="155">
        <f t="shared" ref="D326:I326" si="141">D302+D306+D315+D319+D325</f>
        <v>1555</v>
      </c>
      <c r="E326" s="30">
        <f t="shared" si="141"/>
        <v>53.97</v>
      </c>
      <c r="F326" s="30">
        <f t="shared" si="141"/>
        <v>56.949999999999989</v>
      </c>
      <c r="G326" s="30">
        <f t="shared" si="141"/>
        <v>205.08999999999997</v>
      </c>
      <c r="H326" s="30">
        <f t="shared" si="141"/>
        <v>1552.54</v>
      </c>
      <c r="I326" s="30">
        <f t="shared" si="141"/>
        <v>93.929999999999993</v>
      </c>
      <c r="J326" s="28"/>
      <c r="K326" s="88" t="s">
        <v>95</v>
      </c>
    </row>
    <row r="327" spans="1:11">
      <c r="A327" s="70"/>
      <c r="B327" s="62"/>
      <c r="C327" s="37" t="s">
        <v>91</v>
      </c>
      <c r="D327" s="161">
        <f>D201+D232+D264+D294+D326</f>
        <v>7720</v>
      </c>
      <c r="E327" s="36">
        <f t="shared" ref="E327:I327" si="142">E201+E232+E264+E294+E326</f>
        <v>225.94000000000003</v>
      </c>
      <c r="F327" s="36">
        <f t="shared" si="142"/>
        <v>226.96999999999997</v>
      </c>
      <c r="G327" s="36">
        <f t="shared" si="142"/>
        <v>1060.3899999999999</v>
      </c>
      <c r="H327" s="36">
        <f t="shared" si="142"/>
        <v>7195.6000000000013</v>
      </c>
      <c r="I327" s="36">
        <f t="shared" si="142"/>
        <v>564.91</v>
      </c>
      <c r="J327" s="35"/>
      <c r="K327" s="88" t="s">
        <v>95</v>
      </c>
    </row>
    <row r="328" spans="1:11">
      <c r="A328" s="71"/>
      <c r="B328" s="63"/>
      <c r="C328" s="40" t="s">
        <v>92</v>
      </c>
      <c r="D328" s="162">
        <f>D327/5</f>
        <v>1544</v>
      </c>
      <c r="E328" s="39">
        <f t="shared" ref="E328:I328" si="143">E327/5</f>
        <v>45.188000000000002</v>
      </c>
      <c r="F328" s="39">
        <f t="shared" si="143"/>
        <v>45.393999999999991</v>
      </c>
      <c r="G328" s="39">
        <f t="shared" si="143"/>
        <v>212.07799999999997</v>
      </c>
      <c r="H328" s="39">
        <f t="shared" si="143"/>
        <v>1439.1200000000003</v>
      </c>
      <c r="I328" s="39">
        <f t="shared" si="143"/>
        <v>112.982</v>
      </c>
      <c r="J328" s="38"/>
      <c r="K328" s="88" t="s">
        <v>95</v>
      </c>
    </row>
    <row r="329" spans="1:11">
      <c r="A329" s="169"/>
      <c r="B329" s="175" t="s">
        <v>129</v>
      </c>
      <c r="C329" s="175"/>
      <c r="D329" s="23"/>
      <c r="E329" s="23"/>
      <c r="F329" s="23"/>
      <c r="G329" s="23"/>
      <c r="H329" s="23"/>
      <c r="I329" s="23"/>
      <c r="J329" s="12"/>
      <c r="K329" s="88"/>
    </row>
    <row r="330" spans="1:11">
      <c r="A330" s="145"/>
      <c r="B330" s="60"/>
      <c r="C330" s="145"/>
      <c r="D330" s="148"/>
      <c r="E330" s="22"/>
      <c r="F330" s="22"/>
      <c r="G330" s="22"/>
      <c r="H330" s="22"/>
      <c r="I330" s="22"/>
      <c r="J330" s="43"/>
      <c r="K330" s="88"/>
    </row>
    <row r="331" spans="1:11">
      <c r="A331" s="145">
        <v>1</v>
      </c>
      <c r="B331" s="146" t="s">
        <v>18</v>
      </c>
      <c r="C331" s="11" t="s">
        <v>132</v>
      </c>
      <c r="D331" s="148">
        <v>150</v>
      </c>
      <c r="E331" s="22">
        <v>5.53</v>
      </c>
      <c r="F331" s="22">
        <v>4.45</v>
      </c>
      <c r="G331" s="22">
        <v>31.54</v>
      </c>
      <c r="H331" s="22">
        <v>190.12</v>
      </c>
      <c r="I331" s="22">
        <v>13.2</v>
      </c>
      <c r="J331" s="43"/>
      <c r="K331" s="88" t="s">
        <v>131</v>
      </c>
    </row>
    <row r="332" spans="1:11">
      <c r="A332" s="145">
        <v>2</v>
      </c>
      <c r="B332" s="146" t="s">
        <v>18</v>
      </c>
      <c r="C332" s="7" t="s">
        <v>133</v>
      </c>
      <c r="D332" s="148">
        <v>150</v>
      </c>
      <c r="E332" s="22">
        <v>2.4900000000000002</v>
      </c>
      <c r="F332" s="22">
        <v>2.5499999999999998</v>
      </c>
      <c r="G332" s="22">
        <v>10.1</v>
      </c>
      <c r="H332" s="22">
        <v>71.069999999999993</v>
      </c>
      <c r="I332" s="22">
        <v>7.5</v>
      </c>
      <c r="J332" s="43"/>
      <c r="K332" s="88" t="s">
        <v>131</v>
      </c>
    </row>
    <row r="333" spans="1:11" ht="25.5">
      <c r="A333" s="145">
        <v>3</v>
      </c>
      <c r="B333" s="146" t="s">
        <v>18</v>
      </c>
      <c r="C333" s="7" t="s">
        <v>22</v>
      </c>
      <c r="D333" s="148">
        <v>10</v>
      </c>
      <c r="E333" s="22">
        <v>2.6</v>
      </c>
      <c r="F333" s="22">
        <v>2.61</v>
      </c>
      <c r="G333" s="22">
        <v>0</v>
      </c>
      <c r="H333" s="22">
        <v>34.4</v>
      </c>
      <c r="I333" s="22">
        <v>0.08</v>
      </c>
      <c r="J333" s="43"/>
      <c r="K333" s="88" t="s">
        <v>131</v>
      </c>
    </row>
    <row r="334" spans="1:11">
      <c r="A334" s="145">
        <v>4</v>
      </c>
      <c r="B334" s="146" t="s">
        <v>18</v>
      </c>
      <c r="C334" s="7" t="s">
        <v>23</v>
      </c>
      <c r="D334" s="148">
        <v>20</v>
      </c>
      <c r="E334" s="22">
        <v>1.55</v>
      </c>
      <c r="F334" s="22">
        <v>0.53</v>
      </c>
      <c r="G334" s="22">
        <v>10.65</v>
      </c>
      <c r="H334" s="22">
        <v>54.6</v>
      </c>
      <c r="I334" s="22">
        <v>0</v>
      </c>
      <c r="J334" s="43"/>
      <c r="K334" s="88" t="s">
        <v>131</v>
      </c>
    </row>
    <row r="335" spans="1:11">
      <c r="A335" s="145"/>
      <c r="B335" s="74" t="s">
        <v>20</v>
      </c>
      <c r="C335" s="16"/>
      <c r="D335" s="150">
        <f>SUM(D331:D334)</f>
        <v>330</v>
      </c>
      <c r="E335" s="24">
        <f t="shared" ref="E335:I335" si="144">SUM(E331:E334)</f>
        <v>12.17</v>
      </c>
      <c r="F335" s="24">
        <f t="shared" si="144"/>
        <v>10.139999999999999</v>
      </c>
      <c r="G335" s="24">
        <f t="shared" si="144"/>
        <v>52.29</v>
      </c>
      <c r="H335" s="24">
        <f t="shared" si="144"/>
        <v>350.19</v>
      </c>
      <c r="I335" s="24">
        <f t="shared" si="144"/>
        <v>20.779999999999998</v>
      </c>
      <c r="J335" s="43"/>
      <c r="K335" s="88" t="s">
        <v>131</v>
      </c>
    </row>
    <row r="336" spans="1:11">
      <c r="A336" s="66"/>
      <c r="B336" s="60"/>
      <c r="C336" s="17"/>
      <c r="D336" s="151"/>
      <c r="E336" s="25"/>
      <c r="F336" s="25"/>
      <c r="G336" s="25"/>
      <c r="H336" s="25"/>
      <c r="I336" s="25"/>
      <c r="J336" s="17"/>
      <c r="K336" s="88" t="s">
        <v>131</v>
      </c>
    </row>
    <row r="337" spans="1:11">
      <c r="A337" s="10">
        <v>1</v>
      </c>
      <c r="B337" s="60" t="s">
        <v>24</v>
      </c>
      <c r="C337" s="11" t="s">
        <v>45</v>
      </c>
      <c r="D337" s="151">
        <v>150</v>
      </c>
      <c r="E337" s="25">
        <v>0.11</v>
      </c>
      <c r="F337" s="25">
        <v>0.08</v>
      </c>
      <c r="G337" s="25">
        <v>14.79</v>
      </c>
      <c r="H337" s="25">
        <v>60.81</v>
      </c>
      <c r="I337" s="25">
        <v>1.5</v>
      </c>
      <c r="J337" s="17"/>
      <c r="K337" s="88" t="s">
        <v>131</v>
      </c>
    </row>
    <row r="338" spans="1:11">
      <c r="A338" s="10">
        <v>2</v>
      </c>
      <c r="B338" s="60" t="s">
        <v>24</v>
      </c>
      <c r="C338" s="17" t="s">
        <v>26</v>
      </c>
      <c r="D338" s="151">
        <v>80</v>
      </c>
      <c r="E338" s="25">
        <v>1.2</v>
      </c>
      <c r="F338" s="25">
        <v>0.4</v>
      </c>
      <c r="G338" s="25">
        <v>16.8</v>
      </c>
      <c r="H338" s="25">
        <v>76.8</v>
      </c>
      <c r="I338" s="25">
        <v>8</v>
      </c>
      <c r="J338" s="17"/>
      <c r="K338" s="88" t="s">
        <v>131</v>
      </c>
    </row>
    <row r="339" spans="1:11">
      <c r="A339" s="67"/>
      <c r="B339" s="73" t="s">
        <v>20</v>
      </c>
      <c r="C339" s="18"/>
      <c r="D339" s="152">
        <f>SUM(D337:D338)</f>
        <v>230</v>
      </c>
      <c r="E339" s="26">
        <f t="shared" ref="E339:I339" si="145">SUM(E337:E338)</f>
        <v>1.31</v>
      </c>
      <c r="F339" s="26">
        <f t="shared" si="145"/>
        <v>0.48000000000000004</v>
      </c>
      <c r="G339" s="26">
        <f t="shared" si="145"/>
        <v>31.59</v>
      </c>
      <c r="H339" s="26">
        <f t="shared" si="145"/>
        <v>137.61000000000001</v>
      </c>
      <c r="I339" s="26">
        <f t="shared" si="145"/>
        <v>9.5</v>
      </c>
      <c r="J339" s="18"/>
      <c r="K339" s="88" t="s">
        <v>131</v>
      </c>
    </row>
    <row r="340" spans="1:11">
      <c r="A340" s="66"/>
      <c r="B340" s="60"/>
      <c r="C340" s="17"/>
      <c r="D340" s="151"/>
      <c r="E340" s="25"/>
      <c r="F340" s="25"/>
      <c r="G340" s="25"/>
      <c r="H340" s="25"/>
      <c r="I340" s="25"/>
      <c r="J340" s="17"/>
      <c r="K340" s="88" t="s">
        <v>131</v>
      </c>
    </row>
    <row r="341" spans="1:11" ht="25.5">
      <c r="A341" s="66">
        <v>1</v>
      </c>
      <c r="B341" s="60" t="s">
        <v>27</v>
      </c>
      <c r="C341" s="146" t="s">
        <v>134</v>
      </c>
      <c r="D341" s="151">
        <v>45</v>
      </c>
      <c r="E341" s="25">
        <v>0.36</v>
      </c>
      <c r="F341" s="25">
        <v>3.19</v>
      </c>
      <c r="G341" s="25">
        <v>1.18</v>
      </c>
      <c r="H341" s="25">
        <v>44.27</v>
      </c>
      <c r="I341" s="25">
        <v>14.48</v>
      </c>
      <c r="J341" s="17"/>
      <c r="K341" s="88" t="s">
        <v>131</v>
      </c>
    </row>
    <row r="342" spans="1:11">
      <c r="A342" s="66">
        <v>2</v>
      </c>
      <c r="B342" s="60" t="s">
        <v>27</v>
      </c>
      <c r="C342" s="17" t="s">
        <v>135</v>
      </c>
      <c r="D342" s="151">
        <v>150</v>
      </c>
      <c r="E342" s="25">
        <v>1.1399999999999999</v>
      </c>
      <c r="F342" s="25">
        <v>2.1800000000000002</v>
      </c>
      <c r="G342" s="25">
        <v>4.3499999999999996</v>
      </c>
      <c r="H342" s="25">
        <v>41.46</v>
      </c>
      <c r="I342" s="25">
        <v>9.33</v>
      </c>
      <c r="J342" s="17"/>
      <c r="K342" s="88" t="s">
        <v>131</v>
      </c>
    </row>
    <row r="343" spans="1:11">
      <c r="A343" s="66">
        <v>3</v>
      </c>
      <c r="B343" s="60" t="s">
        <v>27</v>
      </c>
      <c r="C343" s="17" t="s">
        <v>36</v>
      </c>
      <c r="D343" s="151">
        <v>50</v>
      </c>
      <c r="E343" s="25">
        <v>8.56</v>
      </c>
      <c r="F343" s="25">
        <v>1.98</v>
      </c>
      <c r="G343" s="25">
        <v>6.15</v>
      </c>
      <c r="H343" s="25">
        <v>76.180000000000007</v>
      </c>
      <c r="I343" s="25">
        <v>1</v>
      </c>
      <c r="J343" s="17"/>
      <c r="K343" s="88" t="s">
        <v>131</v>
      </c>
    </row>
    <row r="344" spans="1:11">
      <c r="A344" s="66">
        <v>4</v>
      </c>
      <c r="B344" s="60" t="s">
        <v>27</v>
      </c>
      <c r="C344" s="17" t="s">
        <v>77</v>
      </c>
      <c r="D344" s="151">
        <v>100</v>
      </c>
      <c r="E344" s="25">
        <v>2.08</v>
      </c>
      <c r="F344" s="25">
        <v>2.4300000000000002</v>
      </c>
      <c r="G344" s="25">
        <v>12.32</v>
      </c>
      <c r="H344" s="25">
        <v>82.62</v>
      </c>
      <c r="I344" s="25">
        <v>18.100000000000001</v>
      </c>
      <c r="J344" s="17"/>
      <c r="K344" s="88" t="s">
        <v>131</v>
      </c>
    </row>
    <row r="345" spans="1:11">
      <c r="A345" s="66">
        <v>5</v>
      </c>
      <c r="B345" s="60" t="s">
        <v>27</v>
      </c>
      <c r="C345" s="50" t="s">
        <v>196</v>
      </c>
      <c r="D345" s="153">
        <v>120</v>
      </c>
      <c r="E345" s="33">
        <v>0.6</v>
      </c>
      <c r="F345" s="33">
        <v>0.12</v>
      </c>
      <c r="G345" s="33">
        <v>12.12</v>
      </c>
      <c r="H345" s="33">
        <v>55.2</v>
      </c>
      <c r="I345" s="33">
        <v>2.4</v>
      </c>
      <c r="J345" s="50"/>
      <c r="K345" s="88" t="s">
        <v>131</v>
      </c>
    </row>
    <row r="346" spans="1:11">
      <c r="A346" s="66">
        <v>6</v>
      </c>
      <c r="B346" s="60" t="s">
        <v>27</v>
      </c>
      <c r="C346" s="34" t="s">
        <v>23</v>
      </c>
      <c r="D346" s="151">
        <v>20</v>
      </c>
      <c r="E346" s="25">
        <v>1.55</v>
      </c>
      <c r="F346" s="25">
        <v>0.53</v>
      </c>
      <c r="G346" s="25">
        <v>10.65</v>
      </c>
      <c r="H346" s="25">
        <v>54.6</v>
      </c>
      <c r="I346" s="25">
        <v>0</v>
      </c>
      <c r="J346" s="17"/>
      <c r="K346" s="88" t="s">
        <v>131</v>
      </c>
    </row>
    <row r="347" spans="1:11">
      <c r="A347" s="66">
        <v>7</v>
      </c>
      <c r="B347" s="60" t="s">
        <v>27</v>
      </c>
      <c r="C347" s="34" t="s">
        <v>35</v>
      </c>
      <c r="D347" s="151">
        <v>20</v>
      </c>
      <c r="E347" s="25">
        <v>1.17</v>
      </c>
      <c r="F347" s="25">
        <v>0.19</v>
      </c>
      <c r="G347" s="25">
        <v>8.8800000000000008</v>
      </c>
      <c r="H347" s="25">
        <v>37.799999999999997</v>
      </c>
      <c r="I347" s="25">
        <v>0.01</v>
      </c>
      <c r="J347" s="17"/>
      <c r="K347" s="88" t="s">
        <v>131</v>
      </c>
    </row>
    <row r="348" spans="1:11">
      <c r="A348" s="68"/>
      <c r="B348" s="75" t="s">
        <v>20</v>
      </c>
      <c r="C348" s="93"/>
      <c r="D348" s="154">
        <f>SUM(D341:D347)</f>
        <v>505</v>
      </c>
      <c r="E348" s="27">
        <f t="shared" ref="E348:I348" si="146">SUM(E341:E347)</f>
        <v>15.46</v>
      </c>
      <c r="F348" s="27">
        <f t="shared" si="146"/>
        <v>10.619999999999997</v>
      </c>
      <c r="G348" s="27">
        <f t="shared" si="146"/>
        <v>55.65</v>
      </c>
      <c r="H348" s="27">
        <f t="shared" si="146"/>
        <v>392.13000000000005</v>
      </c>
      <c r="I348" s="27">
        <f t="shared" si="146"/>
        <v>45.32</v>
      </c>
      <c r="J348" s="19"/>
      <c r="K348" s="88" t="s">
        <v>131</v>
      </c>
    </row>
    <row r="349" spans="1:11">
      <c r="A349" s="66"/>
      <c r="B349" s="60"/>
      <c r="C349" s="34"/>
      <c r="D349" s="151"/>
      <c r="E349" s="25"/>
      <c r="F349" s="25"/>
      <c r="G349" s="25"/>
      <c r="H349" s="25"/>
      <c r="I349" s="25"/>
      <c r="J349" s="17"/>
      <c r="K349" s="88" t="s">
        <v>131</v>
      </c>
    </row>
    <row r="350" spans="1:11" ht="25.5">
      <c r="A350" s="66">
        <v>1</v>
      </c>
      <c r="B350" s="60" t="s">
        <v>28</v>
      </c>
      <c r="C350" s="126" t="s">
        <v>194</v>
      </c>
      <c r="D350" s="151">
        <v>25</v>
      </c>
      <c r="E350" s="25">
        <v>1.6</v>
      </c>
      <c r="F350" s="25">
        <v>4.2</v>
      </c>
      <c r="G350" s="25">
        <v>17.12</v>
      </c>
      <c r="H350" s="25">
        <v>112.75</v>
      </c>
      <c r="I350" s="25"/>
      <c r="J350" s="17"/>
      <c r="K350" s="88" t="s">
        <v>131</v>
      </c>
    </row>
    <row r="351" spans="1:11">
      <c r="A351" s="66">
        <v>2</v>
      </c>
      <c r="B351" s="60" t="s">
        <v>28</v>
      </c>
      <c r="C351" s="34" t="s">
        <v>89</v>
      </c>
      <c r="D351" s="151">
        <v>135</v>
      </c>
      <c r="E351" s="25">
        <v>3.78</v>
      </c>
      <c r="F351" s="25">
        <v>3.92</v>
      </c>
      <c r="G351" s="25">
        <v>14.18</v>
      </c>
      <c r="H351" s="25">
        <v>107.06</v>
      </c>
      <c r="I351" s="25">
        <v>0.81</v>
      </c>
      <c r="J351" s="17"/>
      <c r="K351" s="88" t="s">
        <v>131</v>
      </c>
    </row>
    <row r="352" spans="1:11">
      <c r="A352" s="66"/>
      <c r="B352" s="75" t="s">
        <v>20</v>
      </c>
      <c r="C352" s="34"/>
      <c r="D352" s="154">
        <f>SUM(D350:D351)</f>
        <v>160</v>
      </c>
      <c r="E352" s="27">
        <f t="shared" ref="E352:I352" si="147">SUM(E350:E351)</f>
        <v>5.38</v>
      </c>
      <c r="F352" s="27">
        <f t="shared" si="147"/>
        <v>8.120000000000001</v>
      </c>
      <c r="G352" s="27">
        <f t="shared" si="147"/>
        <v>31.3</v>
      </c>
      <c r="H352" s="27">
        <f t="shared" si="147"/>
        <v>219.81</v>
      </c>
      <c r="I352" s="27">
        <f t="shared" si="147"/>
        <v>0.81</v>
      </c>
      <c r="J352" s="17"/>
      <c r="K352" s="88" t="s">
        <v>131</v>
      </c>
    </row>
    <row r="353" spans="1:11">
      <c r="A353" s="66"/>
      <c r="B353" s="60"/>
      <c r="C353" s="34"/>
      <c r="D353" s="151"/>
      <c r="E353" s="25"/>
      <c r="F353" s="25"/>
      <c r="G353" s="25"/>
      <c r="H353" s="25"/>
      <c r="I353" s="25"/>
      <c r="J353" s="17"/>
      <c r="K353" s="88" t="s">
        <v>131</v>
      </c>
    </row>
    <row r="354" spans="1:11">
      <c r="A354" s="66">
        <v>1</v>
      </c>
      <c r="B354" s="60" t="s">
        <v>29</v>
      </c>
      <c r="C354" s="34" t="s">
        <v>190</v>
      </c>
      <c r="D354" s="151">
        <v>100</v>
      </c>
      <c r="E354" s="25">
        <v>5.32</v>
      </c>
      <c r="F354" s="25">
        <v>4.1500000000000004</v>
      </c>
      <c r="G354" s="25">
        <v>22.7</v>
      </c>
      <c r="H354" s="25">
        <v>145.54</v>
      </c>
      <c r="I354" s="25">
        <v>0.08</v>
      </c>
      <c r="J354" s="17"/>
      <c r="K354" s="88" t="s">
        <v>131</v>
      </c>
    </row>
    <row r="355" spans="1:11">
      <c r="A355" s="66">
        <v>2</v>
      </c>
      <c r="B355" s="60" t="s">
        <v>29</v>
      </c>
      <c r="C355" s="34" t="s">
        <v>40</v>
      </c>
      <c r="D355" s="151">
        <v>150</v>
      </c>
      <c r="E355" s="25">
        <v>0</v>
      </c>
      <c r="F355" s="25">
        <v>0</v>
      </c>
      <c r="G355" s="25">
        <v>7.49</v>
      </c>
      <c r="H355" s="25">
        <v>28.43</v>
      </c>
      <c r="I355" s="25">
        <v>0</v>
      </c>
      <c r="J355" s="17"/>
      <c r="K355" s="88" t="s">
        <v>131</v>
      </c>
    </row>
    <row r="356" spans="1:11">
      <c r="A356" s="66">
        <v>3</v>
      </c>
      <c r="B356" s="60" t="s">
        <v>29</v>
      </c>
      <c r="C356" s="17" t="s">
        <v>23</v>
      </c>
      <c r="D356" s="151">
        <v>20</v>
      </c>
      <c r="E356" s="25">
        <v>1.55</v>
      </c>
      <c r="F356" s="25">
        <v>0.53</v>
      </c>
      <c r="G356" s="25">
        <v>10.65</v>
      </c>
      <c r="H356" s="25">
        <v>54.6</v>
      </c>
      <c r="I356" s="25">
        <v>0</v>
      </c>
      <c r="J356" s="17"/>
      <c r="K356" s="88" t="s">
        <v>131</v>
      </c>
    </row>
    <row r="357" spans="1:11">
      <c r="A357" s="68"/>
      <c r="B357" s="75" t="s">
        <v>20</v>
      </c>
      <c r="C357" s="19"/>
      <c r="D357" s="154">
        <f t="shared" ref="D357:I357" si="148">SUM(D354:D356)</f>
        <v>270</v>
      </c>
      <c r="E357" s="27">
        <f t="shared" si="148"/>
        <v>6.87</v>
      </c>
      <c r="F357" s="27">
        <f t="shared" si="148"/>
        <v>4.6800000000000006</v>
      </c>
      <c r="G357" s="27">
        <f t="shared" si="148"/>
        <v>40.839999999999996</v>
      </c>
      <c r="H357" s="27">
        <f t="shared" si="148"/>
        <v>228.57</v>
      </c>
      <c r="I357" s="27">
        <f t="shared" si="148"/>
        <v>0.08</v>
      </c>
      <c r="J357" s="19"/>
      <c r="K357" s="88" t="s">
        <v>131</v>
      </c>
    </row>
    <row r="358" spans="1:11">
      <c r="A358" s="69"/>
      <c r="B358" s="61"/>
      <c r="C358" s="29" t="s">
        <v>130</v>
      </c>
      <c r="D358" s="155">
        <f t="shared" ref="D358:I358" si="149">D335+D339+D348+D352+D357</f>
        <v>1495</v>
      </c>
      <c r="E358" s="30">
        <f t="shared" si="149"/>
        <v>41.19</v>
      </c>
      <c r="F358" s="30">
        <f t="shared" si="149"/>
        <v>34.04</v>
      </c>
      <c r="G358" s="30">
        <f t="shared" si="149"/>
        <v>211.67000000000002</v>
      </c>
      <c r="H358" s="30">
        <f t="shared" si="149"/>
        <v>1328.31</v>
      </c>
      <c r="I358" s="30">
        <f t="shared" si="149"/>
        <v>76.489999999999995</v>
      </c>
      <c r="J358" s="28"/>
      <c r="K358" s="88" t="s">
        <v>131</v>
      </c>
    </row>
    <row r="359" spans="1:11" ht="15" customHeight="1">
      <c r="A359" s="169"/>
      <c r="B359" s="175" t="s">
        <v>136</v>
      </c>
      <c r="C359" s="175"/>
      <c r="D359" s="23"/>
      <c r="E359" s="23"/>
      <c r="F359" s="23"/>
      <c r="G359" s="23"/>
      <c r="H359" s="23"/>
      <c r="I359" s="23"/>
      <c r="J359" s="12"/>
      <c r="K359" s="88" t="s">
        <v>131</v>
      </c>
    </row>
    <row r="360" spans="1:11">
      <c r="A360" s="145"/>
      <c r="B360" s="60"/>
      <c r="C360" s="145"/>
      <c r="D360" s="148"/>
      <c r="E360" s="22"/>
      <c r="F360" s="22"/>
      <c r="G360" s="22"/>
      <c r="H360" s="22"/>
      <c r="I360" s="22"/>
      <c r="J360" s="43"/>
      <c r="K360" s="88" t="s">
        <v>131</v>
      </c>
    </row>
    <row r="361" spans="1:11">
      <c r="A361" s="145">
        <v>1</v>
      </c>
      <c r="B361" s="146" t="s">
        <v>18</v>
      </c>
      <c r="C361" s="11" t="s">
        <v>58</v>
      </c>
      <c r="D361" s="148">
        <v>150</v>
      </c>
      <c r="E361" s="22">
        <v>3.82</v>
      </c>
      <c r="F361" s="22">
        <v>4.78</v>
      </c>
      <c r="G361" s="22">
        <v>10.79</v>
      </c>
      <c r="H361" s="22">
        <v>97.82</v>
      </c>
      <c r="I361" s="22">
        <v>6</v>
      </c>
      <c r="J361" s="43"/>
      <c r="K361" s="88" t="s">
        <v>131</v>
      </c>
    </row>
    <row r="362" spans="1:11">
      <c r="A362" s="145">
        <v>2</v>
      </c>
      <c r="B362" s="146" t="s">
        <v>18</v>
      </c>
      <c r="C362" s="7" t="s">
        <v>105</v>
      </c>
      <c r="D362" s="148">
        <v>150</v>
      </c>
      <c r="E362" s="22">
        <v>4.95</v>
      </c>
      <c r="F362" s="22">
        <v>5.51</v>
      </c>
      <c r="G362" s="22">
        <v>22.55</v>
      </c>
      <c r="H362" s="22">
        <v>155.09</v>
      </c>
      <c r="I362" s="22">
        <v>23.51</v>
      </c>
      <c r="J362" s="43"/>
      <c r="K362" s="88" t="s">
        <v>131</v>
      </c>
    </row>
    <row r="363" spans="1:11">
      <c r="A363" s="145">
        <v>3</v>
      </c>
      <c r="B363" s="146" t="s">
        <v>18</v>
      </c>
      <c r="C363" s="7" t="s">
        <v>44</v>
      </c>
      <c r="D363" s="148">
        <v>10</v>
      </c>
      <c r="E363" s="22">
        <v>0.05</v>
      </c>
      <c r="F363" s="22">
        <v>8.25</v>
      </c>
      <c r="G363" s="22">
        <v>0.08</v>
      </c>
      <c r="H363" s="22">
        <v>74.8</v>
      </c>
      <c r="I363" s="22">
        <v>0</v>
      </c>
      <c r="J363" s="43"/>
      <c r="K363" s="88" t="s">
        <v>131</v>
      </c>
    </row>
    <row r="364" spans="1:11">
      <c r="A364" s="145">
        <v>4</v>
      </c>
      <c r="B364" s="146" t="s">
        <v>18</v>
      </c>
      <c r="C364" s="7" t="s">
        <v>23</v>
      </c>
      <c r="D364" s="148">
        <v>20</v>
      </c>
      <c r="E364" s="22">
        <v>1.55</v>
      </c>
      <c r="F364" s="22">
        <v>0.53</v>
      </c>
      <c r="G364" s="22">
        <v>10.65</v>
      </c>
      <c r="H364" s="22">
        <v>54.6</v>
      </c>
      <c r="I364" s="22">
        <v>0</v>
      </c>
      <c r="J364" s="43"/>
      <c r="K364" s="88" t="s">
        <v>131</v>
      </c>
    </row>
    <row r="365" spans="1:11">
      <c r="A365" s="145"/>
      <c r="B365" s="74" t="s">
        <v>20</v>
      </c>
      <c r="C365" s="16"/>
      <c r="D365" s="150">
        <f>SUM(D361:D364)</f>
        <v>330</v>
      </c>
      <c r="E365" s="24">
        <f t="shared" ref="E365:I365" si="150">SUM(E361:E364)</f>
        <v>10.370000000000001</v>
      </c>
      <c r="F365" s="24">
        <f t="shared" si="150"/>
        <v>19.07</v>
      </c>
      <c r="G365" s="24">
        <f t="shared" si="150"/>
        <v>44.07</v>
      </c>
      <c r="H365" s="24">
        <f t="shared" si="150"/>
        <v>382.31</v>
      </c>
      <c r="I365" s="24">
        <f t="shared" si="150"/>
        <v>29.51</v>
      </c>
      <c r="J365" s="43"/>
      <c r="K365" s="88" t="s">
        <v>131</v>
      </c>
    </row>
    <row r="366" spans="1:11">
      <c r="A366" s="66"/>
      <c r="B366" s="60"/>
      <c r="C366" s="17"/>
      <c r="D366" s="151"/>
      <c r="E366" s="25"/>
      <c r="F366" s="25"/>
      <c r="G366" s="25"/>
      <c r="H366" s="25"/>
      <c r="I366" s="25"/>
      <c r="J366" s="17"/>
      <c r="K366" s="88" t="s">
        <v>131</v>
      </c>
    </row>
    <row r="367" spans="1:11">
      <c r="A367" s="10">
        <v>1</v>
      </c>
      <c r="B367" s="60" t="s">
        <v>24</v>
      </c>
      <c r="C367" s="11" t="s">
        <v>59</v>
      </c>
      <c r="D367" s="151">
        <v>150</v>
      </c>
      <c r="E367" s="25">
        <v>0.11</v>
      </c>
      <c r="F367" s="25">
        <v>0.12</v>
      </c>
      <c r="G367" s="25">
        <v>14.85</v>
      </c>
      <c r="H367" s="25">
        <v>61.49</v>
      </c>
      <c r="I367" s="25">
        <v>3</v>
      </c>
      <c r="J367" s="17"/>
      <c r="K367" s="88" t="s">
        <v>131</v>
      </c>
    </row>
    <row r="368" spans="1:11">
      <c r="A368" s="10">
        <v>2</v>
      </c>
      <c r="B368" s="60" t="s">
        <v>24</v>
      </c>
      <c r="C368" s="17" t="s">
        <v>26</v>
      </c>
      <c r="D368" s="151">
        <v>80</v>
      </c>
      <c r="E368" s="25">
        <v>0.72</v>
      </c>
      <c r="F368" s="25">
        <v>0.16</v>
      </c>
      <c r="G368" s="25">
        <v>6.48</v>
      </c>
      <c r="H368" s="25">
        <v>34.4</v>
      </c>
      <c r="I368" s="25">
        <v>48</v>
      </c>
      <c r="J368" s="17"/>
      <c r="K368" s="88" t="s">
        <v>131</v>
      </c>
    </row>
    <row r="369" spans="1:21">
      <c r="A369" s="67"/>
      <c r="B369" s="73" t="s">
        <v>20</v>
      </c>
      <c r="C369" s="18"/>
      <c r="D369" s="152">
        <f>SUM(D367:D368)</f>
        <v>230</v>
      </c>
      <c r="E369" s="26">
        <f t="shared" ref="E369:I369" si="151">SUM(E367:E368)</f>
        <v>0.83</v>
      </c>
      <c r="F369" s="26">
        <f t="shared" si="151"/>
        <v>0.28000000000000003</v>
      </c>
      <c r="G369" s="26">
        <f t="shared" si="151"/>
        <v>21.33</v>
      </c>
      <c r="H369" s="26">
        <f t="shared" si="151"/>
        <v>95.89</v>
      </c>
      <c r="I369" s="26">
        <f t="shared" si="151"/>
        <v>51</v>
      </c>
      <c r="J369" s="18"/>
      <c r="K369" s="88" t="s">
        <v>131</v>
      </c>
    </row>
    <row r="370" spans="1:21">
      <c r="A370" s="66"/>
      <c r="B370" s="60"/>
      <c r="C370" s="17"/>
      <c r="D370" s="151"/>
      <c r="E370" s="25"/>
      <c r="F370" s="25"/>
      <c r="G370" s="25"/>
      <c r="H370" s="25"/>
      <c r="I370" s="25"/>
      <c r="J370" s="17"/>
      <c r="K370" s="88" t="s">
        <v>131</v>
      </c>
    </row>
    <row r="371" spans="1:21">
      <c r="A371" s="66">
        <v>1</v>
      </c>
      <c r="B371" s="60" t="s">
        <v>27</v>
      </c>
      <c r="C371" s="17" t="s">
        <v>85</v>
      </c>
      <c r="D371" s="151">
        <v>45</v>
      </c>
      <c r="E371" s="25">
        <v>0.56000000000000005</v>
      </c>
      <c r="F371" s="25">
        <v>2.4700000000000002</v>
      </c>
      <c r="G371" s="25">
        <v>3.83</v>
      </c>
      <c r="H371" s="25">
        <v>39.89</v>
      </c>
      <c r="I371" s="25">
        <v>11.01</v>
      </c>
      <c r="J371" s="17"/>
      <c r="K371" s="88" t="s">
        <v>131</v>
      </c>
    </row>
    <row r="372" spans="1:21" ht="25.5">
      <c r="A372" s="66">
        <v>2</v>
      </c>
      <c r="B372" s="60" t="s">
        <v>27</v>
      </c>
      <c r="C372" s="146" t="s">
        <v>191</v>
      </c>
      <c r="D372" s="151">
        <v>150</v>
      </c>
      <c r="E372" s="25">
        <v>2.99</v>
      </c>
      <c r="F372" s="25">
        <v>2.73</v>
      </c>
      <c r="G372" s="25">
        <v>8.73</v>
      </c>
      <c r="H372" s="25">
        <v>82.58</v>
      </c>
      <c r="I372" s="25">
        <v>3.63</v>
      </c>
      <c r="J372" s="17"/>
      <c r="K372" s="88" t="s">
        <v>131</v>
      </c>
      <c r="L372" s="94"/>
      <c r="M372" s="90"/>
      <c r="N372" s="90"/>
      <c r="O372" s="90"/>
      <c r="P372" s="90"/>
      <c r="Q372" s="90"/>
      <c r="R372" s="90"/>
      <c r="S372" s="4"/>
      <c r="T372" s="4"/>
      <c r="U372" s="4"/>
    </row>
    <row r="373" spans="1:21">
      <c r="A373" s="66">
        <v>3</v>
      </c>
      <c r="B373" s="60" t="s">
        <v>27</v>
      </c>
      <c r="C373" s="17" t="s">
        <v>33</v>
      </c>
      <c r="D373" s="151">
        <v>50</v>
      </c>
      <c r="E373" s="25">
        <v>7.31</v>
      </c>
      <c r="F373" s="25">
        <v>5.73</v>
      </c>
      <c r="G373" s="25">
        <v>1.23</v>
      </c>
      <c r="H373" s="25">
        <v>94.29</v>
      </c>
      <c r="I373" s="25">
        <v>0.5</v>
      </c>
      <c r="J373" s="17"/>
      <c r="K373" s="88" t="s">
        <v>131</v>
      </c>
      <c r="L373" s="94"/>
      <c r="M373" s="90"/>
      <c r="N373" s="90"/>
      <c r="O373" s="90"/>
      <c r="P373" s="90"/>
      <c r="Q373" s="90"/>
      <c r="R373" s="90"/>
      <c r="S373" s="4"/>
      <c r="T373" s="4"/>
      <c r="U373" s="4"/>
    </row>
    <row r="374" spans="1:21">
      <c r="A374" s="66">
        <v>4</v>
      </c>
      <c r="B374" s="60" t="s">
        <v>27</v>
      </c>
      <c r="C374" s="17" t="s">
        <v>34</v>
      </c>
      <c r="D374" s="151">
        <v>100</v>
      </c>
      <c r="E374" s="25">
        <v>3.31</v>
      </c>
      <c r="F374" s="25">
        <v>2.7</v>
      </c>
      <c r="G374" s="25">
        <v>19.57</v>
      </c>
      <c r="H374" s="25">
        <v>120.24</v>
      </c>
      <c r="I374" s="25">
        <v>0</v>
      </c>
      <c r="J374" s="17"/>
      <c r="K374" s="88" t="s">
        <v>131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>
      <c r="A375" s="66">
        <v>5</v>
      </c>
      <c r="B375" s="60" t="s">
        <v>27</v>
      </c>
      <c r="C375" s="11" t="s">
        <v>25</v>
      </c>
      <c r="D375" s="151">
        <v>150</v>
      </c>
      <c r="E375" s="25">
        <v>0.14000000000000001</v>
      </c>
      <c r="F375" s="25">
        <v>0.02</v>
      </c>
      <c r="G375" s="25">
        <v>20.6</v>
      </c>
      <c r="H375" s="25">
        <v>70.94</v>
      </c>
      <c r="I375" s="25">
        <v>19.13</v>
      </c>
      <c r="J375" s="17"/>
      <c r="K375" s="88" t="s">
        <v>131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>
      <c r="A376" s="66">
        <v>6</v>
      </c>
      <c r="B376" s="60" t="s">
        <v>27</v>
      </c>
      <c r="C376" s="17" t="s">
        <v>23</v>
      </c>
      <c r="D376" s="151">
        <v>20</v>
      </c>
      <c r="E376" s="25">
        <v>1.55</v>
      </c>
      <c r="F376" s="25">
        <v>0.53</v>
      </c>
      <c r="G376" s="25">
        <v>10.65</v>
      </c>
      <c r="H376" s="25">
        <v>54.6</v>
      </c>
      <c r="I376" s="25">
        <v>0</v>
      </c>
      <c r="J376" s="17"/>
      <c r="K376" s="88" t="s">
        <v>131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>
      <c r="A377" s="66">
        <v>7</v>
      </c>
      <c r="B377" s="60" t="s">
        <v>27</v>
      </c>
      <c r="C377" s="34" t="s">
        <v>35</v>
      </c>
      <c r="D377" s="151">
        <v>20</v>
      </c>
      <c r="E377" s="25">
        <v>1.17</v>
      </c>
      <c r="F377" s="25">
        <v>0.19</v>
      </c>
      <c r="G377" s="25">
        <v>8.8800000000000008</v>
      </c>
      <c r="H377" s="25">
        <v>37.799999999999997</v>
      </c>
      <c r="I377" s="25">
        <v>0.01</v>
      </c>
      <c r="J377" s="17"/>
      <c r="K377" s="88" t="s">
        <v>131</v>
      </c>
    </row>
    <row r="378" spans="1:21">
      <c r="A378" s="68"/>
      <c r="B378" s="75" t="s">
        <v>20</v>
      </c>
      <c r="C378" s="19"/>
      <c r="D378" s="154">
        <f>SUM(D371:D377)</f>
        <v>535</v>
      </c>
      <c r="E378" s="27">
        <f t="shared" ref="E378:I378" si="152">SUM(E371:E377)</f>
        <v>17.03</v>
      </c>
      <c r="F378" s="27">
        <f t="shared" si="152"/>
        <v>14.369999999999997</v>
      </c>
      <c r="G378" s="27">
        <f t="shared" si="152"/>
        <v>73.489999999999995</v>
      </c>
      <c r="H378" s="27">
        <f t="shared" si="152"/>
        <v>500.34000000000003</v>
      </c>
      <c r="I378" s="27">
        <f t="shared" si="152"/>
        <v>34.279999999999994</v>
      </c>
      <c r="J378" s="19"/>
      <c r="K378" s="88" t="s">
        <v>131</v>
      </c>
    </row>
    <row r="379" spans="1:21">
      <c r="A379" s="66"/>
      <c r="B379" s="60"/>
      <c r="C379" s="17"/>
      <c r="D379" s="151"/>
      <c r="E379" s="25"/>
      <c r="F379" s="25"/>
      <c r="G379" s="25"/>
      <c r="H379" s="25"/>
      <c r="I379" s="25"/>
      <c r="J379" s="17"/>
      <c r="K379" s="88" t="s">
        <v>131</v>
      </c>
    </row>
    <row r="380" spans="1:21">
      <c r="A380" s="66">
        <v>1</v>
      </c>
      <c r="B380" s="60" t="s">
        <v>28</v>
      </c>
      <c r="C380" s="17" t="s">
        <v>140</v>
      </c>
      <c r="D380" s="151">
        <v>50</v>
      </c>
      <c r="E380" s="25">
        <v>5.48</v>
      </c>
      <c r="F380" s="25">
        <v>7.88</v>
      </c>
      <c r="G380" s="25">
        <v>17.47</v>
      </c>
      <c r="H380" s="25">
        <v>156.9</v>
      </c>
      <c r="I380" s="25">
        <v>0.15</v>
      </c>
      <c r="J380" s="17"/>
      <c r="K380" s="88" t="s">
        <v>131</v>
      </c>
    </row>
    <row r="381" spans="1:21" ht="25.5">
      <c r="A381" s="66">
        <v>2</v>
      </c>
      <c r="B381" s="60" t="s">
        <v>28</v>
      </c>
      <c r="C381" s="146" t="s">
        <v>39</v>
      </c>
      <c r="D381" s="151">
        <v>150</v>
      </c>
      <c r="E381" s="25">
        <v>0.15</v>
      </c>
      <c r="F381" s="25">
        <v>0.03</v>
      </c>
      <c r="G381" s="25">
        <v>18.739999999999998</v>
      </c>
      <c r="H381" s="25">
        <v>78.36</v>
      </c>
      <c r="I381" s="25">
        <v>30</v>
      </c>
      <c r="J381" s="17"/>
      <c r="K381" s="88" t="s">
        <v>131</v>
      </c>
    </row>
    <row r="382" spans="1:21">
      <c r="A382" s="66"/>
      <c r="B382" s="75" t="s">
        <v>20</v>
      </c>
      <c r="C382" s="17"/>
      <c r="D382" s="154">
        <f>SUM(D380:D381)</f>
        <v>200</v>
      </c>
      <c r="E382" s="27">
        <f t="shared" ref="E382:I382" si="153">SUM(E380:E381)</f>
        <v>5.6300000000000008</v>
      </c>
      <c r="F382" s="27">
        <f t="shared" si="153"/>
        <v>7.91</v>
      </c>
      <c r="G382" s="27">
        <f t="shared" si="153"/>
        <v>36.209999999999994</v>
      </c>
      <c r="H382" s="27">
        <f t="shared" si="153"/>
        <v>235.26</v>
      </c>
      <c r="I382" s="27">
        <f t="shared" si="153"/>
        <v>30.15</v>
      </c>
      <c r="J382" s="17"/>
      <c r="K382" s="88" t="s">
        <v>131</v>
      </c>
    </row>
    <row r="383" spans="1:21">
      <c r="A383" s="66"/>
      <c r="B383" s="60"/>
      <c r="C383" s="17"/>
      <c r="D383" s="151"/>
      <c r="E383" s="25"/>
      <c r="F383" s="25"/>
      <c r="G383" s="25"/>
      <c r="H383" s="25"/>
      <c r="I383" s="25"/>
      <c r="J383" s="17"/>
      <c r="K383" s="88" t="s">
        <v>131</v>
      </c>
    </row>
    <row r="384" spans="1:21">
      <c r="A384" s="66">
        <v>1</v>
      </c>
      <c r="B384" s="60" t="s">
        <v>29</v>
      </c>
      <c r="C384" s="17" t="s">
        <v>138</v>
      </c>
      <c r="D384" s="151">
        <v>50</v>
      </c>
      <c r="E384" s="25">
        <v>6.75</v>
      </c>
      <c r="F384" s="25">
        <v>0.6</v>
      </c>
      <c r="G384" s="25">
        <v>3.9</v>
      </c>
      <c r="H384" s="25">
        <v>45.5</v>
      </c>
      <c r="I384" s="25">
        <v>0.36</v>
      </c>
      <c r="J384" s="17"/>
      <c r="K384" s="88" t="s">
        <v>131</v>
      </c>
    </row>
    <row r="385" spans="1:18">
      <c r="A385" s="66">
        <v>2</v>
      </c>
      <c r="B385" s="60" t="s">
        <v>29</v>
      </c>
      <c r="C385" s="32" t="s">
        <v>139</v>
      </c>
      <c r="D385" s="151">
        <v>100</v>
      </c>
      <c r="E385" s="25">
        <v>2.42</v>
      </c>
      <c r="F385" s="25">
        <v>3.22</v>
      </c>
      <c r="G385" s="25">
        <v>21.85</v>
      </c>
      <c r="H385" s="25">
        <v>131.19</v>
      </c>
      <c r="I385" s="25">
        <v>0</v>
      </c>
      <c r="J385" s="17"/>
      <c r="K385" s="88" t="s">
        <v>131</v>
      </c>
    </row>
    <row r="386" spans="1:18">
      <c r="A386" s="66">
        <v>3</v>
      </c>
      <c r="B386" s="60" t="s">
        <v>29</v>
      </c>
      <c r="C386" s="17" t="s">
        <v>23</v>
      </c>
      <c r="D386" s="151">
        <v>20</v>
      </c>
      <c r="E386" s="25">
        <v>1.55</v>
      </c>
      <c r="F386" s="25">
        <v>0.53</v>
      </c>
      <c r="G386" s="25">
        <v>10.65</v>
      </c>
      <c r="H386" s="25">
        <v>54.6</v>
      </c>
      <c r="I386" s="25">
        <v>0</v>
      </c>
      <c r="J386" s="17"/>
      <c r="K386" s="88" t="s">
        <v>131</v>
      </c>
    </row>
    <row r="387" spans="1:18">
      <c r="A387" s="66">
        <v>4</v>
      </c>
      <c r="B387" s="60" t="s">
        <v>29</v>
      </c>
      <c r="C387" s="34" t="s">
        <v>40</v>
      </c>
      <c r="D387" s="151">
        <v>150</v>
      </c>
      <c r="E387" s="25">
        <v>0</v>
      </c>
      <c r="F387" s="25">
        <v>0</v>
      </c>
      <c r="G387" s="25">
        <v>7.49</v>
      </c>
      <c r="H387" s="25">
        <v>28.43</v>
      </c>
      <c r="I387" s="25">
        <v>0</v>
      </c>
      <c r="J387" s="17"/>
      <c r="K387" s="88" t="s">
        <v>131</v>
      </c>
    </row>
    <row r="388" spans="1:18">
      <c r="A388" s="68"/>
      <c r="B388" s="75" t="s">
        <v>20</v>
      </c>
      <c r="C388" s="19"/>
      <c r="D388" s="154">
        <f t="shared" ref="D388:I388" si="154">SUM(D384:D387)</f>
        <v>320</v>
      </c>
      <c r="E388" s="27">
        <f t="shared" si="154"/>
        <v>10.72</v>
      </c>
      <c r="F388" s="27">
        <f t="shared" si="154"/>
        <v>4.3500000000000005</v>
      </c>
      <c r="G388" s="27">
        <f t="shared" si="154"/>
        <v>43.89</v>
      </c>
      <c r="H388" s="27">
        <f t="shared" si="154"/>
        <v>259.71999999999997</v>
      </c>
      <c r="I388" s="27">
        <f t="shared" si="154"/>
        <v>0.36</v>
      </c>
      <c r="J388" s="19"/>
      <c r="K388" s="88" t="s">
        <v>131</v>
      </c>
    </row>
    <row r="389" spans="1:18">
      <c r="A389" s="69"/>
      <c r="B389" s="61"/>
      <c r="C389" s="29" t="s">
        <v>137</v>
      </c>
      <c r="D389" s="155">
        <f>D365+D369+D378+D382+D388</f>
        <v>1615</v>
      </c>
      <c r="E389" s="30">
        <f t="shared" ref="E389:I389" si="155">E365+E369+E378+E382+E388</f>
        <v>44.580000000000005</v>
      </c>
      <c r="F389" s="30">
        <f t="shared" si="155"/>
        <v>45.98</v>
      </c>
      <c r="G389" s="30">
        <f t="shared" si="155"/>
        <v>218.98999999999995</v>
      </c>
      <c r="H389" s="30">
        <f t="shared" si="155"/>
        <v>1473.52</v>
      </c>
      <c r="I389" s="30">
        <f t="shared" si="155"/>
        <v>145.30000000000001</v>
      </c>
      <c r="J389" s="28"/>
      <c r="K389" s="88" t="s">
        <v>131</v>
      </c>
    </row>
    <row r="390" spans="1:18">
      <c r="A390" s="169"/>
      <c r="B390" s="175" t="s">
        <v>141</v>
      </c>
      <c r="C390" s="175"/>
      <c r="D390" s="23"/>
      <c r="E390" s="23"/>
      <c r="F390" s="23"/>
      <c r="G390" s="23"/>
      <c r="H390" s="23"/>
      <c r="I390" s="23"/>
      <c r="J390" s="12"/>
      <c r="K390" s="88" t="s">
        <v>131</v>
      </c>
    </row>
    <row r="391" spans="1:18">
      <c r="A391" s="145"/>
      <c r="B391" s="60"/>
      <c r="C391" s="145"/>
      <c r="D391" s="148"/>
      <c r="E391" s="22"/>
      <c r="F391" s="22"/>
      <c r="G391" s="22"/>
      <c r="H391" s="22"/>
      <c r="I391" s="22"/>
      <c r="J391" s="43"/>
      <c r="K391" s="88" t="s">
        <v>131</v>
      </c>
      <c r="L391" s="4"/>
      <c r="M391" s="4"/>
      <c r="N391" s="4"/>
      <c r="O391" s="4"/>
      <c r="P391" s="4"/>
      <c r="Q391" s="4"/>
      <c r="R391" s="4"/>
    </row>
    <row r="392" spans="1:18" ht="15" customHeight="1">
      <c r="A392" s="145">
        <v>1</v>
      </c>
      <c r="B392" s="146" t="s">
        <v>18</v>
      </c>
      <c r="C392" s="7" t="s">
        <v>42</v>
      </c>
      <c r="D392" s="148">
        <v>60</v>
      </c>
      <c r="E392" s="22">
        <v>5.8</v>
      </c>
      <c r="F392" s="22">
        <v>5.89</v>
      </c>
      <c r="G392" s="22">
        <v>1.1299999999999999</v>
      </c>
      <c r="H392" s="22">
        <v>81.06</v>
      </c>
      <c r="I392" s="22">
        <v>0.9</v>
      </c>
      <c r="J392" s="43"/>
      <c r="K392" s="88" t="s">
        <v>131</v>
      </c>
      <c r="L392" s="105"/>
      <c r="M392" s="49"/>
      <c r="N392" s="49"/>
      <c r="O392" s="49"/>
      <c r="P392" s="49"/>
      <c r="Q392" s="49"/>
      <c r="R392" s="49"/>
    </row>
    <row r="393" spans="1:18">
      <c r="A393" s="145">
        <v>2</v>
      </c>
      <c r="B393" s="146" t="s">
        <v>18</v>
      </c>
      <c r="C393" s="11" t="s">
        <v>202</v>
      </c>
      <c r="D393" s="148">
        <v>30</v>
      </c>
      <c r="E393" s="22">
        <v>6.92</v>
      </c>
      <c r="F393" s="22">
        <v>2.31</v>
      </c>
      <c r="G393" s="22">
        <v>16.14</v>
      </c>
      <c r="H393" s="22">
        <v>109.08</v>
      </c>
      <c r="I393" s="22">
        <v>0</v>
      </c>
      <c r="J393" s="100"/>
      <c r="K393" s="88"/>
      <c r="L393" s="105"/>
      <c r="M393" s="49"/>
      <c r="N393" s="49"/>
      <c r="O393" s="49"/>
      <c r="P393" s="49"/>
      <c r="Q393" s="49"/>
      <c r="R393" s="49"/>
    </row>
    <row r="394" spans="1:18">
      <c r="A394" s="145">
        <v>3</v>
      </c>
      <c r="B394" s="146" t="s">
        <v>18</v>
      </c>
      <c r="C394" s="7" t="s">
        <v>73</v>
      </c>
      <c r="D394" s="148">
        <v>150</v>
      </c>
      <c r="E394" s="22">
        <v>0.8</v>
      </c>
      <c r="F394" s="22">
        <v>0.92</v>
      </c>
      <c r="G394" s="22">
        <v>8.3000000000000007</v>
      </c>
      <c r="H394" s="22">
        <v>41.24</v>
      </c>
      <c r="I394" s="22">
        <v>3.75</v>
      </c>
      <c r="J394" s="43"/>
      <c r="K394" s="88" t="s">
        <v>131</v>
      </c>
    </row>
    <row r="395" spans="1:18" ht="25.5">
      <c r="A395" s="145">
        <v>4</v>
      </c>
      <c r="B395" s="146" t="s">
        <v>18</v>
      </c>
      <c r="C395" s="7" t="s">
        <v>22</v>
      </c>
      <c r="D395" s="148">
        <v>10</v>
      </c>
      <c r="E395" s="22">
        <v>2.6</v>
      </c>
      <c r="F395" s="22">
        <v>2.61</v>
      </c>
      <c r="G395" s="22">
        <v>0</v>
      </c>
      <c r="H395" s="22">
        <v>34.4</v>
      </c>
      <c r="I395" s="22">
        <v>0.08</v>
      </c>
      <c r="J395" s="43"/>
      <c r="K395" s="88" t="s">
        <v>131</v>
      </c>
    </row>
    <row r="396" spans="1:18">
      <c r="A396" s="145">
        <v>5</v>
      </c>
      <c r="B396" s="146" t="s">
        <v>18</v>
      </c>
      <c r="C396" s="7" t="s">
        <v>23</v>
      </c>
      <c r="D396" s="148">
        <v>20</v>
      </c>
      <c r="E396" s="22">
        <v>1.55</v>
      </c>
      <c r="F396" s="22">
        <v>0.53</v>
      </c>
      <c r="G396" s="22">
        <v>10.65</v>
      </c>
      <c r="H396" s="22">
        <v>54.6</v>
      </c>
      <c r="I396" s="22">
        <v>0</v>
      </c>
      <c r="J396" s="43"/>
      <c r="K396" s="88" t="s">
        <v>131</v>
      </c>
    </row>
    <row r="397" spans="1:18">
      <c r="A397" s="145"/>
      <c r="B397" s="74" t="s">
        <v>20</v>
      </c>
      <c r="C397" s="16"/>
      <c r="D397" s="150">
        <f>SUM(D392:D396)</f>
        <v>270</v>
      </c>
      <c r="E397" s="24">
        <f t="shared" ref="E397:I397" si="156">SUM(E392:E396)</f>
        <v>17.670000000000002</v>
      </c>
      <c r="F397" s="24">
        <f t="shared" si="156"/>
        <v>12.259999999999998</v>
      </c>
      <c r="G397" s="24">
        <f t="shared" si="156"/>
        <v>36.22</v>
      </c>
      <c r="H397" s="24">
        <f t="shared" si="156"/>
        <v>320.38</v>
      </c>
      <c r="I397" s="24">
        <f t="shared" si="156"/>
        <v>4.7300000000000004</v>
      </c>
      <c r="J397" s="43"/>
      <c r="K397" s="88" t="s">
        <v>131</v>
      </c>
    </row>
    <row r="398" spans="1:18">
      <c r="A398" s="66"/>
      <c r="B398" s="60"/>
      <c r="C398" s="17"/>
      <c r="D398" s="151"/>
      <c r="E398" s="25"/>
      <c r="F398" s="25"/>
      <c r="G398" s="25"/>
      <c r="H398" s="25"/>
      <c r="I398" s="25"/>
      <c r="J398" s="17"/>
      <c r="K398" s="88" t="s">
        <v>131</v>
      </c>
    </row>
    <row r="399" spans="1:18">
      <c r="A399" s="10">
        <v>1</v>
      </c>
      <c r="B399" s="60" t="s">
        <v>24</v>
      </c>
      <c r="C399" s="11" t="s">
        <v>78</v>
      </c>
      <c r="D399" s="151">
        <v>150</v>
      </c>
      <c r="E399" s="25">
        <v>0.39</v>
      </c>
      <c r="F399" s="25">
        <v>0.05</v>
      </c>
      <c r="G399" s="25">
        <v>17.66</v>
      </c>
      <c r="H399" s="25">
        <v>60.35</v>
      </c>
      <c r="I399" s="25">
        <v>120</v>
      </c>
      <c r="J399" s="17"/>
      <c r="K399" s="88" t="s">
        <v>131</v>
      </c>
    </row>
    <row r="400" spans="1:18">
      <c r="A400" s="10">
        <v>2</v>
      </c>
      <c r="B400" s="60" t="s">
        <v>24</v>
      </c>
      <c r="C400" s="17" t="s">
        <v>26</v>
      </c>
      <c r="D400" s="151">
        <v>80</v>
      </c>
      <c r="E400" s="25">
        <v>0.32</v>
      </c>
      <c r="F400" s="25">
        <v>0.24</v>
      </c>
      <c r="G400" s="25">
        <v>8.24</v>
      </c>
      <c r="H400" s="25">
        <v>37.6</v>
      </c>
      <c r="I400" s="25">
        <v>4</v>
      </c>
      <c r="J400" s="17"/>
      <c r="K400" s="88" t="s">
        <v>131</v>
      </c>
    </row>
    <row r="401" spans="1:11">
      <c r="A401" s="67"/>
      <c r="B401" s="73" t="s">
        <v>20</v>
      </c>
      <c r="C401" s="18"/>
      <c r="D401" s="152">
        <f>SUM(D399:D400)</f>
        <v>230</v>
      </c>
      <c r="E401" s="26">
        <f t="shared" ref="E401:I401" si="157">SUM(E399:E400)</f>
        <v>0.71</v>
      </c>
      <c r="F401" s="26">
        <f t="shared" si="157"/>
        <v>0.28999999999999998</v>
      </c>
      <c r="G401" s="26">
        <f t="shared" si="157"/>
        <v>25.9</v>
      </c>
      <c r="H401" s="26">
        <f t="shared" si="157"/>
        <v>97.95</v>
      </c>
      <c r="I401" s="26">
        <f t="shared" si="157"/>
        <v>124</v>
      </c>
      <c r="J401" s="18"/>
      <c r="K401" s="88" t="s">
        <v>131</v>
      </c>
    </row>
    <row r="402" spans="1:11">
      <c r="A402" s="66"/>
      <c r="B402" s="60"/>
      <c r="C402" s="17"/>
      <c r="D402" s="151"/>
      <c r="E402" s="25"/>
      <c r="F402" s="25"/>
      <c r="G402" s="25"/>
      <c r="H402" s="25"/>
      <c r="I402" s="25"/>
      <c r="J402" s="17"/>
      <c r="K402" s="88" t="s">
        <v>131</v>
      </c>
    </row>
    <row r="403" spans="1:11">
      <c r="A403" s="66">
        <v>1</v>
      </c>
      <c r="B403" s="60" t="s">
        <v>27</v>
      </c>
      <c r="C403" s="17" t="s">
        <v>143</v>
      </c>
      <c r="D403" s="151">
        <v>45</v>
      </c>
      <c r="E403" s="25">
        <v>0.69</v>
      </c>
      <c r="F403" s="25">
        <v>4.3899999999999997</v>
      </c>
      <c r="G403" s="25">
        <v>3.55</v>
      </c>
      <c r="H403" s="25">
        <v>54.92</v>
      </c>
      <c r="I403" s="25">
        <v>3.94</v>
      </c>
      <c r="J403" s="17"/>
      <c r="K403" s="88" t="s">
        <v>131</v>
      </c>
    </row>
    <row r="404" spans="1:11" ht="25.5">
      <c r="A404" s="66">
        <v>2</v>
      </c>
      <c r="B404" s="60" t="s">
        <v>27</v>
      </c>
      <c r="C404" s="146" t="s">
        <v>48</v>
      </c>
      <c r="D404" s="151">
        <v>150</v>
      </c>
      <c r="E404" s="25">
        <v>3.81</v>
      </c>
      <c r="F404" s="25">
        <v>4.7699999999999996</v>
      </c>
      <c r="G404" s="25">
        <v>10.79</v>
      </c>
      <c r="H404" s="25">
        <v>97.82</v>
      </c>
      <c r="I404" s="25">
        <v>1.85</v>
      </c>
      <c r="J404" s="17"/>
      <c r="K404" s="88" t="s">
        <v>131</v>
      </c>
    </row>
    <row r="405" spans="1:11">
      <c r="A405" s="66">
        <v>3</v>
      </c>
      <c r="B405" s="60" t="s">
        <v>27</v>
      </c>
      <c r="C405" s="17" t="s">
        <v>47</v>
      </c>
      <c r="D405" s="151">
        <v>50</v>
      </c>
      <c r="E405" s="25">
        <v>6.06</v>
      </c>
      <c r="F405" s="25">
        <v>5.03</v>
      </c>
      <c r="G405" s="25">
        <v>1.2</v>
      </c>
      <c r="H405" s="25">
        <v>69.12</v>
      </c>
      <c r="I405" s="25">
        <v>1.2</v>
      </c>
      <c r="J405" s="17"/>
      <c r="K405" s="88" t="s">
        <v>131</v>
      </c>
    </row>
    <row r="406" spans="1:11">
      <c r="A406" s="66">
        <v>4</v>
      </c>
      <c r="B406" s="60" t="s">
        <v>27</v>
      </c>
      <c r="C406" s="17" t="s">
        <v>144</v>
      </c>
      <c r="D406" s="151">
        <v>100</v>
      </c>
      <c r="E406" s="25">
        <v>2.23</v>
      </c>
      <c r="F406" s="25">
        <v>2.8</v>
      </c>
      <c r="G406" s="25">
        <v>17.149999999999999</v>
      </c>
      <c r="H406" s="25">
        <v>101.56</v>
      </c>
      <c r="I406" s="25">
        <v>9.69</v>
      </c>
      <c r="J406" s="17"/>
      <c r="K406" s="88" t="s">
        <v>131</v>
      </c>
    </row>
    <row r="407" spans="1:11">
      <c r="A407" s="66">
        <v>5</v>
      </c>
      <c r="B407" s="60" t="s">
        <v>27</v>
      </c>
      <c r="C407" s="17" t="s">
        <v>50</v>
      </c>
      <c r="D407" s="151">
        <v>150</v>
      </c>
      <c r="E407" s="25">
        <v>0.35</v>
      </c>
      <c r="F407" s="25">
        <v>0</v>
      </c>
      <c r="G407" s="25">
        <v>20.09</v>
      </c>
      <c r="H407" s="25">
        <v>89</v>
      </c>
      <c r="I407" s="33">
        <v>0.42</v>
      </c>
      <c r="J407" s="17"/>
      <c r="K407" s="88" t="s">
        <v>131</v>
      </c>
    </row>
    <row r="408" spans="1:11">
      <c r="A408" s="66">
        <v>6</v>
      </c>
      <c r="B408" s="60" t="s">
        <v>27</v>
      </c>
      <c r="C408" s="17" t="s">
        <v>23</v>
      </c>
      <c r="D408" s="151">
        <v>20</v>
      </c>
      <c r="E408" s="25">
        <v>1.55</v>
      </c>
      <c r="F408" s="25">
        <v>0.53</v>
      </c>
      <c r="G408" s="25">
        <v>10.65</v>
      </c>
      <c r="H408" s="25">
        <v>54.6</v>
      </c>
      <c r="I408" s="25">
        <v>0</v>
      </c>
      <c r="J408" s="17"/>
      <c r="K408" s="88" t="s">
        <v>131</v>
      </c>
    </row>
    <row r="409" spans="1:11">
      <c r="A409" s="66">
        <v>7</v>
      </c>
      <c r="B409" s="60" t="s">
        <v>27</v>
      </c>
      <c r="C409" s="34" t="s">
        <v>35</v>
      </c>
      <c r="D409" s="151">
        <v>20</v>
      </c>
      <c r="E409" s="25">
        <v>1.17</v>
      </c>
      <c r="F409" s="25">
        <v>0.19</v>
      </c>
      <c r="G409" s="25">
        <v>8.8800000000000008</v>
      </c>
      <c r="H409" s="25">
        <v>37.799999999999997</v>
      </c>
      <c r="I409" s="25">
        <v>0.01</v>
      </c>
      <c r="J409" s="17"/>
      <c r="K409" s="88" t="s">
        <v>131</v>
      </c>
    </row>
    <row r="410" spans="1:11">
      <c r="A410" s="68"/>
      <c r="B410" s="75" t="s">
        <v>20</v>
      </c>
      <c r="C410" s="19"/>
      <c r="D410" s="154">
        <f t="shared" ref="D410" si="158">SUM(D403:D409)</f>
        <v>535</v>
      </c>
      <c r="E410" s="27">
        <f t="shared" ref="E410" si="159">SUM(E403:E409)</f>
        <v>15.86</v>
      </c>
      <c r="F410" s="27">
        <f t="shared" ref="F410" si="160">SUM(F403:F409)</f>
        <v>17.710000000000004</v>
      </c>
      <c r="G410" s="27">
        <f t="shared" ref="G410" si="161">SUM(G403:G409)</f>
        <v>72.31</v>
      </c>
      <c r="H410" s="27">
        <f t="shared" ref="H410" si="162">SUM(H403:H409)</f>
        <v>504.82000000000005</v>
      </c>
      <c r="I410" s="27">
        <f t="shared" ref="I410" si="163">SUM(I403:I409)</f>
        <v>17.110000000000003</v>
      </c>
      <c r="J410" s="19"/>
      <c r="K410" s="88" t="s">
        <v>131</v>
      </c>
    </row>
    <row r="411" spans="1:11">
      <c r="A411" s="66"/>
      <c r="B411" s="60"/>
      <c r="C411" s="17"/>
      <c r="D411" s="151"/>
      <c r="E411" s="25"/>
      <c r="F411" s="25"/>
      <c r="G411" s="25"/>
      <c r="H411" s="25"/>
      <c r="I411" s="25"/>
      <c r="J411" s="17"/>
      <c r="K411" s="88" t="s">
        <v>131</v>
      </c>
    </row>
    <row r="412" spans="1:11" ht="25.5">
      <c r="A412" s="66">
        <v>1</v>
      </c>
      <c r="B412" s="60" t="s">
        <v>28</v>
      </c>
      <c r="C412" s="146" t="s">
        <v>194</v>
      </c>
      <c r="D412" s="151">
        <v>25</v>
      </c>
      <c r="E412" s="25">
        <v>1.6</v>
      </c>
      <c r="F412" s="25">
        <v>4.2</v>
      </c>
      <c r="G412" s="25">
        <v>17.12</v>
      </c>
      <c r="H412" s="25">
        <v>112.75</v>
      </c>
      <c r="I412" s="25"/>
      <c r="J412" s="17"/>
      <c r="K412" s="88"/>
    </row>
    <row r="413" spans="1:11">
      <c r="A413" s="66">
        <v>2</v>
      </c>
      <c r="B413" s="60" t="s">
        <v>28</v>
      </c>
      <c r="C413" s="17" t="s">
        <v>67</v>
      </c>
      <c r="D413" s="151">
        <v>150</v>
      </c>
      <c r="E413" s="25">
        <v>0.15</v>
      </c>
      <c r="F413" s="25">
        <v>0.03</v>
      </c>
      <c r="G413" s="25">
        <v>22.25</v>
      </c>
      <c r="H413" s="25">
        <v>84.38</v>
      </c>
      <c r="I413" s="25">
        <v>2.66</v>
      </c>
      <c r="J413" s="17"/>
      <c r="K413" s="88" t="s">
        <v>131</v>
      </c>
    </row>
    <row r="414" spans="1:11">
      <c r="A414" s="66"/>
      <c r="B414" s="75" t="s">
        <v>20</v>
      </c>
      <c r="C414" s="17"/>
      <c r="D414" s="154">
        <f>SUM(D412:D413)</f>
        <v>175</v>
      </c>
      <c r="E414" s="27">
        <f t="shared" ref="E414:I414" si="164">SUM(E412:E413)</f>
        <v>1.75</v>
      </c>
      <c r="F414" s="27">
        <f t="shared" si="164"/>
        <v>4.2300000000000004</v>
      </c>
      <c r="G414" s="27">
        <f t="shared" si="164"/>
        <v>39.370000000000005</v>
      </c>
      <c r="H414" s="27">
        <f t="shared" si="164"/>
        <v>197.13</v>
      </c>
      <c r="I414" s="27">
        <f t="shared" si="164"/>
        <v>2.66</v>
      </c>
      <c r="J414" s="17"/>
      <c r="K414" s="88" t="s">
        <v>131</v>
      </c>
    </row>
    <row r="415" spans="1:11">
      <c r="A415" s="66"/>
      <c r="B415" s="60"/>
      <c r="C415" s="17"/>
      <c r="D415" s="151"/>
      <c r="E415" s="25"/>
      <c r="F415" s="25"/>
      <c r="G415" s="25"/>
      <c r="H415" s="25"/>
      <c r="I415" s="25"/>
      <c r="J415" s="17"/>
      <c r="K415" s="88" t="s">
        <v>131</v>
      </c>
    </row>
    <row r="416" spans="1:11">
      <c r="A416" s="66">
        <v>1</v>
      </c>
      <c r="B416" s="60" t="s">
        <v>29</v>
      </c>
      <c r="C416" s="17" t="s">
        <v>145</v>
      </c>
      <c r="D416" s="151">
        <v>50</v>
      </c>
      <c r="E416" s="25">
        <v>7.05</v>
      </c>
      <c r="F416" s="25">
        <v>5.2</v>
      </c>
      <c r="G416" s="25">
        <v>3.6</v>
      </c>
      <c r="H416" s="25">
        <v>90.8</v>
      </c>
      <c r="I416" s="25">
        <v>0</v>
      </c>
      <c r="J416" s="17"/>
      <c r="K416" s="88" t="s">
        <v>131</v>
      </c>
    </row>
    <row r="417" spans="1:11">
      <c r="A417" s="66">
        <v>2</v>
      </c>
      <c r="B417" s="60" t="s">
        <v>29</v>
      </c>
      <c r="C417" s="17" t="s">
        <v>49</v>
      </c>
      <c r="D417" s="151">
        <v>100</v>
      </c>
      <c r="E417" s="25">
        <v>1.25</v>
      </c>
      <c r="F417" s="25">
        <v>4.97</v>
      </c>
      <c r="G417" s="25">
        <v>8.16</v>
      </c>
      <c r="H417" s="25">
        <v>81.47</v>
      </c>
      <c r="I417" s="25">
        <v>6.26</v>
      </c>
      <c r="J417" s="17"/>
      <c r="K417" s="88" t="s">
        <v>131</v>
      </c>
    </row>
    <row r="418" spans="1:11">
      <c r="A418" s="66">
        <v>3</v>
      </c>
      <c r="B418" s="60" t="s">
        <v>29</v>
      </c>
      <c r="C418" s="17" t="s">
        <v>23</v>
      </c>
      <c r="D418" s="151">
        <v>20</v>
      </c>
      <c r="E418" s="25">
        <v>1.55</v>
      </c>
      <c r="F418" s="25">
        <v>0.53</v>
      </c>
      <c r="G418" s="25">
        <v>10.65</v>
      </c>
      <c r="H418" s="25">
        <v>54.6</v>
      </c>
      <c r="I418" s="25">
        <v>0</v>
      </c>
      <c r="J418" s="17"/>
      <c r="K418" s="88" t="s">
        <v>131</v>
      </c>
    </row>
    <row r="419" spans="1:11">
      <c r="A419" s="66">
        <v>4</v>
      </c>
      <c r="B419" s="60" t="s">
        <v>29</v>
      </c>
      <c r="C419" s="34" t="s">
        <v>40</v>
      </c>
      <c r="D419" s="151">
        <v>150</v>
      </c>
      <c r="E419" s="25">
        <v>0</v>
      </c>
      <c r="F419" s="25">
        <v>0</v>
      </c>
      <c r="G419" s="25">
        <v>7.49</v>
      </c>
      <c r="H419" s="25">
        <v>28.43</v>
      </c>
      <c r="I419" s="25">
        <v>0</v>
      </c>
      <c r="J419" s="17"/>
      <c r="K419" s="88" t="s">
        <v>131</v>
      </c>
    </row>
    <row r="420" spans="1:11">
      <c r="A420" s="68"/>
      <c r="B420" s="75" t="s">
        <v>20</v>
      </c>
      <c r="C420" s="19"/>
      <c r="D420" s="154">
        <f t="shared" ref="D420:I420" si="165">SUM(D416:D419)</f>
        <v>320</v>
      </c>
      <c r="E420" s="27">
        <f t="shared" si="165"/>
        <v>9.8500000000000014</v>
      </c>
      <c r="F420" s="27">
        <f t="shared" si="165"/>
        <v>10.7</v>
      </c>
      <c r="G420" s="27">
        <f t="shared" si="165"/>
        <v>29.9</v>
      </c>
      <c r="H420" s="27">
        <f t="shared" si="165"/>
        <v>255.29999999999998</v>
      </c>
      <c r="I420" s="27">
        <f t="shared" si="165"/>
        <v>6.26</v>
      </c>
      <c r="J420" s="19"/>
      <c r="K420" s="88" t="s">
        <v>131</v>
      </c>
    </row>
    <row r="421" spans="1:11">
      <c r="A421" s="69"/>
      <c r="B421" s="61"/>
      <c r="C421" s="29" t="s">
        <v>142</v>
      </c>
      <c r="D421" s="155">
        <f t="shared" ref="D421:I421" si="166">D397+D401+D410+D414+D420</f>
        <v>1530</v>
      </c>
      <c r="E421" s="30">
        <f t="shared" si="166"/>
        <v>45.84</v>
      </c>
      <c r="F421" s="30">
        <f t="shared" si="166"/>
        <v>45.19</v>
      </c>
      <c r="G421" s="30">
        <f t="shared" si="166"/>
        <v>203.70000000000002</v>
      </c>
      <c r="H421" s="30">
        <f t="shared" si="166"/>
        <v>1375.5800000000002</v>
      </c>
      <c r="I421" s="30">
        <f t="shared" si="166"/>
        <v>154.76</v>
      </c>
      <c r="J421" s="28"/>
      <c r="K421" s="88" t="s">
        <v>131</v>
      </c>
    </row>
    <row r="422" spans="1:11" ht="15" customHeight="1">
      <c r="A422" s="169"/>
      <c r="B422" s="175" t="s">
        <v>146</v>
      </c>
      <c r="C422" s="175"/>
      <c r="D422" s="23"/>
      <c r="E422" s="23"/>
      <c r="F422" s="23"/>
      <c r="G422" s="23"/>
      <c r="H422" s="23"/>
      <c r="I422" s="23"/>
      <c r="J422" s="12"/>
      <c r="K422" s="88" t="s">
        <v>131</v>
      </c>
    </row>
    <row r="423" spans="1:11">
      <c r="A423" s="145"/>
      <c r="B423" s="146"/>
      <c r="C423" s="145"/>
      <c r="D423" s="148"/>
      <c r="E423" s="22"/>
      <c r="F423" s="22"/>
      <c r="G423" s="22"/>
      <c r="H423" s="22"/>
      <c r="I423" s="22"/>
      <c r="J423" s="43"/>
      <c r="K423" s="88" t="s">
        <v>131</v>
      </c>
    </row>
    <row r="424" spans="1:11">
      <c r="A424" s="145">
        <v>1</v>
      </c>
      <c r="B424" s="146" t="s">
        <v>18</v>
      </c>
      <c r="C424" s="7" t="s">
        <v>148</v>
      </c>
      <c r="D424" s="148">
        <v>50</v>
      </c>
      <c r="E424" s="22">
        <v>7.57</v>
      </c>
      <c r="F424" s="22">
        <v>4.8499999999999996</v>
      </c>
      <c r="G424" s="22">
        <v>6.68</v>
      </c>
      <c r="H424" s="22">
        <v>96.92</v>
      </c>
      <c r="I424" s="22">
        <v>0.11</v>
      </c>
      <c r="J424" s="43"/>
      <c r="K424" s="88" t="s">
        <v>131</v>
      </c>
    </row>
    <row r="425" spans="1:11">
      <c r="A425" s="145">
        <v>2</v>
      </c>
      <c r="B425" s="146" t="s">
        <v>18</v>
      </c>
      <c r="C425" s="7" t="s">
        <v>54</v>
      </c>
      <c r="D425" s="148">
        <v>20</v>
      </c>
      <c r="E425" s="22">
        <v>0.54</v>
      </c>
      <c r="F425" s="22">
        <v>1.1499999999999999</v>
      </c>
      <c r="G425" s="22">
        <v>3.26</v>
      </c>
      <c r="H425" s="22">
        <v>25.6</v>
      </c>
      <c r="I425" s="22">
        <v>1.5</v>
      </c>
      <c r="J425" s="43"/>
      <c r="K425" s="88" t="s">
        <v>131</v>
      </c>
    </row>
    <row r="426" spans="1:11">
      <c r="A426" s="145">
        <v>3</v>
      </c>
      <c r="B426" s="146" t="s">
        <v>18</v>
      </c>
      <c r="C426" s="7" t="s">
        <v>43</v>
      </c>
      <c r="D426" s="148">
        <v>150</v>
      </c>
      <c r="E426" s="22">
        <v>0.03</v>
      </c>
      <c r="F426" s="22">
        <v>0</v>
      </c>
      <c r="G426" s="22">
        <v>7.59</v>
      </c>
      <c r="H426" s="22">
        <v>30.95</v>
      </c>
      <c r="I426" s="22">
        <v>1.2</v>
      </c>
      <c r="J426" s="43"/>
      <c r="K426" s="88" t="s">
        <v>131</v>
      </c>
    </row>
    <row r="427" spans="1:11">
      <c r="A427" s="145">
        <v>4</v>
      </c>
      <c r="B427" s="146" t="s">
        <v>18</v>
      </c>
      <c r="C427" s="7" t="s">
        <v>44</v>
      </c>
      <c r="D427" s="148">
        <v>10</v>
      </c>
      <c r="E427" s="22">
        <v>0.05</v>
      </c>
      <c r="F427" s="22">
        <v>8.25</v>
      </c>
      <c r="G427" s="22">
        <v>0.08</v>
      </c>
      <c r="H427" s="22">
        <v>74.8</v>
      </c>
      <c r="I427" s="22">
        <v>0</v>
      </c>
      <c r="J427" s="43"/>
      <c r="K427" s="88" t="s">
        <v>131</v>
      </c>
    </row>
    <row r="428" spans="1:11">
      <c r="A428" s="145">
        <v>5</v>
      </c>
      <c r="B428" s="146" t="s">
        <v>18</v>
      </c>
      <c r="C428" s="7" t="s">
        <v>23</v>
      </c>
      <c r="D428" s="148">
        <v>20</v>
      </c>
      <c r="E428" s="22">
        <v>1.55</v>
      </c>
      <c r="F428" s="22">
        <v>0.53</v>
      </c>
      <c r="G428" s="22">
        <v>10.65</v>
      </c>
      <c r="H428" s="22">
        <v>54.6</v>
      </c>
      <c r="I428" s="22">
        <v>0</v>
      </c>
      <c r="J428" s="43"/>
      <c r="K428" s="88" t="s">
        <v>131</v>
      </c>
    </row>
    <row r="429" spans="1:11">
      <c r="A429" s="145"/>
      <c r="B429" s="74" t="s">
        <v>20</v>
      </c>
      <c r="C429" s="16"/>
      <c r="D429" s="150">
        <f>SUM(D424:D428)</f>
        <v>250</v>
      </c>
      <c r="E429" s="24">
        <f t="shared" ref="E429:I429" si="167">SUM(E424:E428)</f>
        <v>9.74</v>
      </c>
      <c r="F429" s="24">
        <f t="shared" si="167"/>
        <v>14.78</v>
      </c>
      <c r="G429" s="24">
        <f t="shared" si="167"/>
        <v>28.259999999999998</v>
      </c>
      <c r="H429" s="24">
        <f t="shared" si="167"/>
        <v>282.87</v>
      </c>
      <c r="I429" s="24">
        <f t="shared" si="167"/>
        <v>2.81</v>
      </c>
      <c r="J429" s="43"/>
      <c r="K429" s="88" t="s">
        <v>131</v>
      </c>
    </row>
    <row r="430" spans="1:11">
      <c r="A430" s="66"/>
      <c r="B430" s="60"/>
      <c r="C430" s="17"/>
      <c r="D430" s="151"/>
      <c r="E430" s="25"/>
      <c r="F430" s="25"/>
      <c r="G430" s="25"/>
      <c r="H430" s="25"/>
      <c r="I430" s="25"/>
      <c r="J430" s="17"/>
      <c r="K430" s="88" t="s">
        <v>131</v>
      </c>
    </row>
    <row r="431" spans="1:11">
      <c r="A431" s="10">
        <v>1</v>
      </c>
      <c r="B431" s="60" t="s">
        <v>24</v>
      </c>
      <c r="C431" s="50" t="s">
        <v>196</v>
      </c>
      <c r="D431" s="153">
        <v>120</v>
      </c>
      <c r="E431" s="33">
        <v>0.6</v>
      </c>
      <c r="F431" s="33">
        <v>0.12</v>
      </c>
      <c r="G431" s="33">
        <v>12.12</v>
      </c>
      <c r="H431" s="33">
        <v>55.2</v>
      </c>
      <c r="I431" s="33">
        <v>2.4</v>
      </c>
      <c r="J431" s="50"/>
      <c r="K431" s="88" t="s">
        <v>131</v>
      </c>
    </row>
    <row r="432" spans="1:11">
      <c r="A432" s="10">
        <v>2</v>
      </c>
      <c r="B432" s="60" t="s">
        <v>24</v>
      </c>
      <c r="C432" s="17" t="s">
        <v>26</v>
      </c>
      <c r="D432" s="151">
        <v>80</v>
      </c>
      <c r="E432" s="25">
        <v>0.32</v>
      </c>
      <c r="F432" s="25">
        <v>0.32</v>
      </c>
      <c r="G432" s="25">
        <v>7.84</v>
      </c>
      <c r="H432" s="25">
        <v>37.6</v>
      </c>
      <c r="I432" s="25">
        <v>8</v>
      </c>
      <c r="J432" s="17"/>
      <c r="K432" s="88" t="s">
        <v>131</v>
      </c>
    </row>
    <row r="433" spans="1:11">
      <c r="A433" s="67"/>
      <c r="B433" s="73" t="s">
        <v>20</v>
      </c>
      <c r="C433" s="18"/>
      <c r="D433" s="152">
        <f>SUM(D431:D432)</f>
        <v>200</v>
      </c>
      <c r="E433" s="26">
        <f t="shared" ref="E433:I433" si="168">SUM(E431:E432)</f>
        <v>0.91999999999999993</v>
      </c>
      <c r="F433" s="26">
        <f t="shared" si="168"/>
        <v>0.44</v>
      </c>
      <c r="G433" s="26">
        <f t="shared" si="168"/>
        <v>19.96</v>
      </c>
      <c r="H433" s="26">
        <f t="shared" si="168"/>
        <v>92.800000000000011</v>
      </c>
      <c r="I433" s="26">
        <f t="shared" si="168"/>
        <v>10.4</v>
      </c>
      <c r="J433" s="18"/>
      <c r="K433" s="88" t="s">
        <v>131</v>
      </c>
    </row>
    <row r="434" spans="1:11">
      <c r="A434" s="66"/>
      <c r="B434" s="60"/>
      <c r="C434" s="17"/>
      <c r="D434" s="151"/>
      <c r="E434" s="25"/>
      <c r="F434" s="25"/>
      <c r="G434" s="25"/>
      <c r="H434" s="25"/>
      <c r="I434" s="25"/>
      <c r="J434" s="17"/>
      <c r="K434" s="88" t="s">
        <v>131</v>
      </c>
    </row>
    <row r="435" spans="1:11">
      <c r="A435" s="66">
        <v>1</v>
      </c>
      <c r="B435" s="60" t="s">
        <v>27</v>
      </c>
      <c r="C435" s="146" t="s">
        <v>74</v>
      </c>
      <c r="D435" s="151">
        <v>45</v>
      </c>
      <c r="E435" s="25">
        <v>0.56999999999999995</v>
      </c>
      <c r="F435" s="25">
        <v>1.87</v>
      </c>
      <c r="G435" s="25">
        <v>1.91</v>
      </c>
      <c r="H435" s="25">
        <v>27.61</v>
      </c>
      <c r="I435" s="25">
        <v>8.81</v>
      </c>
      <c r="J435" s="17"/>
      <c r="K435" s="88" t="s">
        <v>131</v>
      </c>
    </row>
    <row r="436" spans="1:11">
      <c r="A436" s="66">
        <v>2</v>
      </c>
      <c r="B436" s="60" t="s">
        <v>27</v>
      </c>
      <c r="C436" s="17" t="s">
        <v>149</v>
      </c>
      <c r="D436" s="151">
        <v>150</v>
      </c>
      <c r="E436" s="25">
        <v>2.79</v>
      </c>
      <c r="F436" s="25">
        <v>6.11</v>
      </c>
      <c r="G436" s="25">
        <v>6.51</v>
      </c>
      <c r="H436" s="25">
        <v>109.43</v>
      </c>
      <c r="I436" s="25">
        <v>4.6500000000000004</v>
      </c>
      <c r="J436" s="17"/>
      <c r="K436" s="88" t="s">
        <v>131</v>
      </c>
    </row>
    <row r="437" spans="1:11">
      <c r="A437" s="66">
        <v>3</v>
      </c>
      <c r="B437" s="60" t="s">
        <v>27</v>
      </c>
      <c r="C437" s="17" t="s">
        <v>150</v>
      </c>
      <c r="D437" s="151">
        <v>50</v>
      </c>
      <c r="E437" s="25">
        <v>7.45</v>
      </c>
      <c r="F437" s="25">
        <v>6.58</v>
      </c>
      <c r="G437" s="25">
        <v>1.61</v>
      </c>
      <c r="H437" s="25">
        <v>103.32</v>
      </c>
      <c r="I437" s="25">
        <v>0.87</v>
      </c>
      <c r="J437" s="17"/>
      <c r="K437" s="88" t="s">
        <v>131</v>
      </c>
    </row>
    <row r="438" spans="1:11">
      <c r="A438" s="66">
        <v>4</v>
      </c>
      <c r="B438" s="60" t="s">
        <v>27</v>
      </c>
      <c r="C438" s="17" t="s">
        <v>64</v>
      </c>
      <c r="D438" s="151">
        <v>100</v>
      </c>
      <c r="E438" s="25">
        <v>5.56</v>
      </c>
      <c r="F438" s="25">
        <v>4.33</v>
      </c>
      <c r="G438" s="25">
        <v>24.28</v>
      </c>
      <c r="H438" s="25">
        <v>162.96</v>
      </c>
      <c r="I438" s="25">
        <v>0</v>
      </c>
      <c r="J438" s="17"/>
      <c r="K438" s="88" t="s">
        <v>131</v>
      </c>
    </row>
    <row r="439" spans="1:11">
      <c r="A439" s="66">
        <v>5</v>
      </c>
      <c r="B439" s="60" t="s">
        <v>27</v>
      </c>
      <c r="C439" s="32" t="s">
        <v>179</v>
      </c>
      <c r="D439" s="151">
        <v>150</v>
      </c>
      <c r="E439" s="25">
        <v>0.06</v>
      </c>
      <c r="F439" s="25">
        <v>0</v>
      </c>
      <c r="G439" s="25">
        <v>14.34</v>
      </c>
      <c r="H439" s="25">
        <v>59.09</v>
      </c>
      <c r="I439" s="33">
        <v>2.48</v>
      </c>
      <c r="J439" s="17"/>
      <c r="K439" s="88" t="s">
        <v>131</v>
      </c>
    </row>
    <row r="440" spans="1:11">
      <c r="A440" s="66">
        <v>6</v>
      </c>
      <c r="B440" s="60" t="s">
        <v>27</v>
      </c>
      <c r="C440" s="17" t="s">
        <v>23</v>
      </c>
      <c r="D440" s="151">
        <v>20</v>
      </c>
      <c r="E440" s="25">
        <v>1.55</v>
      </c>
      <c r="F440" s="25">
        <v>0.53</v>
      </c>
      <c r="G440" s="25">
        <v>10.65</v>
      </c>
      <c r="H440" s="25">
        <v>54.6</v>
      </c>
      <c r="I440" s="25">
        <v>0</v>
      </c>
      <c r="J440" s="17"/>
      <c r="K440" s="88" t="s">
        <v>131</v>
      </c>
    </row>
    <row r="441" spans="1:11">
      <c r="A441" s="66">
        <v>7</v>
      </c>
      <c r="B441" s="60" t="s">
        <v>27</v>
      </c>
      <c r="C441" s="34" t="s">
        <v>35</v>
      </c>
      <c r="D441" s="151">
        <v>20</v>
      </c>
      <c r="E441" s="25">
        <v>1.17</v>
      </c>
      <c r="F441" s="25">
        <v>0.19</v>
      </c>
      <c r="G441" s="25">
        <v>8.8800000000000008</v>
      </c>
      <c r="H441" s="25">
        <v>37.799999999999997</v>
      </c>
      <c r="I441" s="25">
        <v>0.01</v>
      </c>
      <c r="J441" s="17"/>
      <c r="K441" s="88" t="s">
        <v>131</v>
      </c>
    </row>
    <row r="442" spans="1:11">
      <c r="A442" s="68"/>
      <c r="B442" s="75" t="s">
        <v>20</v>
      </c>
      <c r="C442" s="19"/>
      <c r="D442" s="154">
        <f>SUM(D435:D441)</f>
        <v>535</v>
      </c>
      <c r="E442" s="27">
        <f t="shared" ref="E442:I442" si="169">SUM(E435:E441)</f>
        <v>19.149999999999999</v>
      </c>
      <c r="F442" s="27">
        <f t="shared" si="169"/>
        <v>19.610000000000003</v>
      </c>
      <c r="G442" s="27">
        <f t="shared" si="169"/>
        <v>68.180000000000007</v>
      </c>
      <c r="H442" s="27">
        <f t="shared" si="169"/>
        <v>554.81000000000006</v>
      </c>
      <c r="I442" s="27">
        <f t="shared" si="169"/>
        <v>16.82</v>
      </c>
      <c r="J442" s="19"/>
      <c r="K442" s="88" t="s">
        <v>131</v>
      </c>
    </row>
    <row r="443" spans="1:11">
      <c r="A443" s="66"/>
      <c r="B443" s="60"/>
      <c r="C443" s="17"/>
      <c r="D443" s="151"/>
      <c r="E443" s="25"/>
      <c r="F443" s="25"/>
      <c r="G443" s="25"/>
      <c r="H443" s="25"/>
      <c r="I443" s="25"/>
      <c r="J443" s="17"/>
      <c r="K443" s="88" t="s">
        <v>131</v>
      </c>
    </row>
    <row r="444" spans="1:11" ht="25.5">
      <c r="A444" s="66">
        <v>1</v>
      </c>
      <c r="B444" s="60" t="s">
        <v>28</v>
      </c>
      <c r="C444" s="146" t="s">
        <v>194</v>
      </c>
      <c r="D444" s="151">
        <v>25</v>
      </c>
      <c r="E444" s="25">
        <v>1.6</v>
      </c>
      <c r="F444" s="25">
        <v>4.2</v>
      </c>
      <c r="G444" s="25">
        <v>17.12</v>
      </c>
      <c r="H444" s="25">
        <v>112.75</v>
      </c>
      <c r="I444" s="25"/>
      <c r="J444" s="17"/>
      <c r="K444" s="88" t="s">
        <v>131</v>
      </c>
    </row>
    <row r="445" spans="1:11">
      <c r="A445" s="66">
        <v>2</v>
      </c>
      <c r="B445" s="60" t="s">
        <v>28</v>
      </c>
      <c r="C445" s="50" t="s">
        <v>197</v>
      </c>
      <c r="D445" s="157">
        <v>150</v>
      </c>
      <c r="E445" s="42">
        <v>4.3499999999999996</v>
      </c>
      <c r="F445" s="42">
        <v>4.8</v>
      </c>
      <c r="G445" s="42">
        <v>7.05</v>
      </c>
      <c r="H445" s="42">
        <v>90</v>
      </c>
      <c r="I445" s="25">
        <v>1.95</v>
      </c>
      <c r="J445" s="17"/>
      <c r="K445" s="88" t="s">
        <v>131</v>
      </c>
    </row>
    <row r="446" spans="1:11">
      <c r="A446" s="66"/>
      <c r="B446" s="75" t="s">
        <v>20</v>
      </c>
      <c r="C446" s="17"/>
      <c r="D446" s="154">
        <f>SUM(D444:D445)</f>
        <v>175</v>
      </c>
      <c r="E446" s="27">
        <f t="shared" ref="E446:I446" si="170">SUM(E444:E445)</f>
        <v>5.9499999999999993</v>
      </c>
      <c r="F446" s="27">
        <f t="shared" si="170"/>
        <v>9</v>
      </c>
      <c r="G446" s="27">
        <f t="shared" si="170"/>
        <v>24.17</v>
      </c>
      <c r="H446" s="27">
        <f t="shared" si="170"/>
        <v>202.75</v>
      </c>
      <c r="I446" s="27">
        <f t="shared" si="170"/>
        <v>1.95</v>
      </c>
      <c r="J446" s="17"/>
      <c r="K446" s="88" t="s">
        <v>131</v>
      </c>
    </row>
    <row r="447" spans="1:11">
      <c r="A447" s="66"/>
      <c r="B447" s="60"/>
      <c r="C447" s="17"/>
      <c r="D447" s="151"/>
      <c r="E447" s="25"/>
      <c r="F447" s="25"/>
      <c r="G447" s="25"/>
      <c r="H447" s="25"/>
      <c r="I447" s="25"/>
      <c r="J447" s="17"/>
      <c r="K447" s="88" t="s">
        <v>131</v>
      </c>
    </row>
    <row r="448" spans="1:11">
      <c r="A448" s="66">
        <v>1</v>
      </c>
      <c r="B448" s="60" t="s">
        <v>29</v>
      </c>
      <c r="C448" s="17" t="s">
        <v>151</v>
      </c>
      <c r="D448" s="151">
        <v>50</v>
      </c>
      <c r="E448" s="25">
        <v>2.5</v>
      </c>
      <c r="F448" s="25">
        <v>2.39</v>
      </c>
      <c r="G448" s="25">
        <v>14.33</v>
      </c>
      <c r="H448" s="25">
        <v>86.81</v>
      </c>
      <c r="I448" s="25">
        <v>5.61</v>
      </c>
      <c r="J448" s="17"/>
      <c r="K448" s="88" t="s">
        <v>131</v>
      </c>
    </row>
    <row r="449" spans="1:11">
      <c r="A449" s="66">
        <v>2</v>
      </c>
      <c r="B449" s="60" t="s">
        <v>29</v>
      </c>
      <c r="C449" s="17" t="s">
        <v>152</v>
      </c>
      <c r="D449" s="151">
        <v>20</v>
      </c>
      <c r="E449" s="25">
        <v>0.54</v>
      </c>
      <c r="F449" s="25">
        <v>2.52</v>
      </c>
      <c r="G449" s="25">
        <v>1.51</v>
      </c>
      <c r="H449" s="25">
        <v>30.02</v>
      </c>
      <c r="I449" s="25">
        <v>0.08</v>
      </c>
      <c r="J449" s="17"/>
      <c r="K449" s="88" t="s">
        <v>131</v>
      </c>
    </row>
    <row r="450" spans="1:11">
      <c r="A450" s="66">
        <v>3</v>
      </c>
      <c r="B450" s="60" t="s">
        <v>29</v>
      </c>
      <c r="C450" s="17" t="s">
        <v>153</v>
      </c>
      <c r="D450" s="151">
        <v>45</v>
      </c>
      <c r="E450" s="25">
        <v>0.36</v>
      </c>
      <c r="F450" s="25">
        <v>0.05</v>
      </c>
      <c r="G450" s="25">
        <v>1.17</v>
      </c>
      <c r="H450" s="25">
        <v>6.3</v>
      </c>
      <c r="I450" s="25">
        <v>2.25</v>
      </c>
      <c r="J450" s="17"/>
      <c r="K450" s="88" t="s">
        <v>131</v>
      </c>
    </row>
    <row r="451" spans="1:11">
      <c r="A451" s="66">
        <v>4</v>
      </c>
      <c r="B451" s="60" t="s">
        <v>29</v>
      </c>
      <c r="C451" s="32" t="s">
        <v>67</v>
      </c>
      <c r="D451" s="157">
        <v>150</v>
      </c>
      <c r="E451" s="42">
        <v>0.15</v>
      </c>
      <c r="F451" s="42">
        <v>0.03</v>
      </c>
      <c r="G451" s="42">
        <v>22.25</v>
      </c>
      <c r="H451" s="42">
        <v>84.38</v>
      </c>
      <c r="I451" s="42">
        <v>2.66</v>
      </c>
      <c r="J451" s="17"/>
      <c r="K451" s="88" t="s">
        <v>131</v>
      </c>
    </row>
    <row r="452" spans="1:11">
      <c r="A452" s="66">
        <v>5</v>
      </c>
      <c r="B452" s="60" t="s">
        <v>29</v>
      </c>
      <c r="C452" s="17" t="s">
        <v>23</v>
      </c>
      <c r="D452" s="151">
        <v>20</v>
      </c>
      <c r="E452" s="25">
        <v>1.55</v>
      </c>
      <c r="F452" s="25">
        <v>0.53</v>
      </c>
      <c r="G452" s="25">
        <v>10.65</v>
      </c>
      <c r="H452" s="25">
        <v>54.6</v>
      </c>
      <c r="I452" s="25">
        <v>0</v>
      </c>
      <c r="J452" s="17"/>
      <c r="K452" s="88" t="s">
        <v>131</v>
      </c>
    </row>
    <row r="453" spans="1:11">
      <c r="A453" s="68"/>
      <c r="B453" s="75" t="s">
        <v>20</v>
      </c>
      <c r="C453" s="19"/>
      <c r="D453" s="154">
        <f t="shared" ref="D453" si="171">SUM(D448:D452)</f>
        <v>285</v>
      </c>
      <c r="E453" s="27">
        <f t="shared" ref="E453" si="172">SUM(E448:E452)</f>
        <v>5.0999999999999996</v>
      </c>
      <c r="F453" s="27">
        <f t="shared" ref="F453" si="173">SUM(F448:F452)</f>
        <v>5.5200000000000005</v>
      </c>
      <c r="G453" s="27">
        <f t="shared" ref="G453" si="174">SUM(G448:G452)</f>
        <v>49.91</v>
      </c>
      <c r="H453" s="27">
        <f t="shared" ref="H453" si="175">SUM(H448:H452)</f>
        <v>262.11</v>
      </c>
      <c r="I453" s="27">
        <f t="shared" ref="I453" si="176">SUM(I448:I452)</f>
        <v>10.600000000000001</v>
      </c>
      <c r="J453" s="19"/>
      <c r="K453" s="88" t="s">
        <v>131</v>
      </c>
    </row>
    <row r="454" spans="1:11">
      <c r="A454" s="69"/>
      <c r="B454" s="61"/>
      <c r="C454" s="29" t="s">
        <v>147</v>
      </c>
      <c r="D454" s="155">
        <f t="shared" ref="D454" si="177">D429+D433+D442+D446+D453</f>
        <v>1445</v>
      </c>
      <c r="E454" s="30">
        <f t="shared" ref="E454" si="178">E429+E433+E442+E446+E453</f>
        <v>40.86</v>
      </c>
      <c r="F454" s="30">
        <f t="shared" ref="F454" si="179">F429+F433+F442+F446+F453</f>
        <v>49.35</v>
      </c>
      <c r="G454" s="30">
        <f t="shared" ref="G454" si="180">G429+G433+G442+G446+G453</f>
        <v>190.48</v>
      </c>
      <c r="H454" s="30">
        <f t="shared" ref="H454" si="181">H429+H433+H442+H446+H453</f>
        <v>1395.3400000000001</v>
      </c>
      <c r="I454" s="30">
        <f t="shared" ref="I454" si="182">I429+I433+I442+I446+I453</f>
        <v>42.58</v>
      </c>
      <c r="J454" s="28"/>
      <c r="K454" s="88" t="s">
        <v>131</v>
      </c>
    </row>
    <row r="455" spans="1:11">
      <c r="A455" s="169"/>
      <c r="B455" s="175" t="s">
        <v>155</v>
      </c>
      <c r="C455" s="175"/>
      <c r="D455" s="23"/>
      <c r="E455" s="23"/>
      <c r="F455" s="23"/>
      <c r="G455" s="23"/>
      <c r="H455" s="23"/>
      <c r="I455" s="23"/>
      <c r="J455" s="12"/>
      <c r="K455" s="88" t="s">
        <v>131</v>
      </c>
    </row>
    <row r="456" spans="1:11">
      <c r="A456" s="145"/>
      <c r="B456" s="60"/>
      <c r="C456" s="145"/>
      <c r="D456" s="148"/>
      <c r="E456" s="22"/>
      <c r="F456" s="22"/>
      <c r="G456" s="22"/>
      <c r="H456" s="22"/>
      <c r="I456" s="22"/>
      <c r="J456" s="43"/>
      <c r="K456" s="88" t="s">
        <v>131</v>
      </c>
    </row>
    <row r="457" spans="1:11" s="44" customFormat="1">
      <c r="A457" s="10">
        <v>1</v>
      </c>
      <c r="B457" s="97" t="s">
        <v>18</v>
      </c>
      <c r="C457" s="11" t="s">
        <v>72</v>
      </c>
      <c r="D457" s="163">
        <v>150</v>
      </c>
      <c r="E457" s="106">
        <v>6.75</v>
      </c>
      <c r="F457" s="106">
        <v>9.3800000000000008</v>
      </c>
      <c r="G457" s="106">
        <v>24.52</v>
      </c>
      <c r="H457" s="106">
        <v>210</v>
      </c>
      <c r="I457" s="106">
        <v>13.2</v>
      </c>
      <c r="J457" s="10"/>
      <c r="K457" s="88" t="s">
        <v>131</v>
      </c>
    </row>
    <row r="458" spans="1:11">
      <c r="A458" s="145">
        <v>2</v>
      </c>
      <c r="B458" s="146" t="s">
        <v>18</v>
      </c>
      <c r="C458" s="7" t="s">
        <v>133</v>
      </c>
      <c r="D458" s="148">
        <v>150</v>
      </c>
      <c r="E458" s="22">
        <v>2.4900000000000002</v>
      </c>
      <c r="F458" s="22">
        <v>2.5499999999999998</v>
      </c>
      <c r="G458" s="22">
        <v>10.1</v>
      </c>
      <c r="H458" s="22">
        <v>71.069999999999993</v>
      </c>
      <c r="I458" s="22">
        <v>7.5</v>
      </c>
      <c r="J458" s="43"/>
      <c r="K458" s="88" t="s">
        <v>131</v>
      </c>
    </row>
    <row r="459" spans="1:11" ht="25.5">
      <c r="A459" s="145">
        <v>3</v>
      </c>
      <c r="B459" s="146" t="s">
        <v>18</v>
      </c>
      <c r="C459" s="7" t="s">
        <v>22</v>
      </c>
      <c r="D459" s="148">
        <v>10</v>
      </c>
      <c r="E459" s="22">
        <v>2.6</v>
      </c>
      <c r="F459" s="22">
        <v>2.61</v>
      </c>
      <c r="G459" s="22">
        <v>0</v>
      </c>
      <c r="H459" s="22">
        <v>34.4</v>
      </c>
      <c r="I459" s="22">
        <v>0.08</v>
      </c>
      <c r="J459" s="43"/>
      <c r="K459" s="88" t="s">
        <v>131</v>
      </c>
    </row>
    <row r="460" spans="1:11">
      <c r="A460" s="145">
        <v>4</v>
      </c>
      <c r="B460" s="146" t="s">
        <v>18</v>
      </c>
      <c r="C460" s="7" t="s">
        <v>23</v>
      </c>
      <c r="D460" s="148">
        <v>20</v>
      </c>
      <c r="E460" s="22">
        <v>1.55</v>
      </c>
      <c r="F460" s="22">
        <v>0.53</v>
      </c>
      <c r="G460" s="22">
        <v>10.65</v>
      </c>
      <c r="H460" s="22">
        <v>54.6</v>
      </c>
      <c r="I460" s="22">
        <v>0</v>
      </c>
      <c r="J460" s="43"/>
      <c r="K460" s="88" t="s">
        <v>131</v>
      </c>
    </row>
    <row r="461" spans="1:11">
      <c r="A461" s="145"/>
      <c r="B461" s="74" t="s">
        <v>20</v>
      </c>
      <c r="C461" s="16"/>
      <c r="D461" s="150">
        <f>SUM(D457:D460)</f>
        <v>330</v>
      </c>
      <c r="E461" s="24">
        <f t="shared" ref="E461:I461" si="183">SUM(E457:E460)</f>
        <v>13.39</v>
      </c>
      <c r="F461" s="24">
        <f t="shared" si="183"/>
        <v>15.069999999999999</v>
      </c>
      <c r="G461" s="24">
        <f t="shared" si="183"/>
        <v>45.269999999999996</v>
      </c>
      <c r="H461" s="24">
        <f t="shared" si="183"/>
        <v>370.07</v>
      </c>
      <c r="I461" s="24">
        <f t="shared" si="183"/>
        <v>20.779999999999998</v>
      </c>
      <c r="J461" s="43"/>
      <c r="K461" s="88" t="s">
        <v>131</v>
      </c>
    </row>
    <row r="462" spans="1:11">
      <c r="A462" s="66"/>
      <c r="B462" s="60"/>
      <c r="C462" s="17"/>
      <c r="D462" s="151"/>
      <c r="E462" s="25"/>
      <c r="F462" s="25"/>
      <c r="G462" s="25"/>
      <c r="H462" s="25"/>
      <c r="I462" s="25"/>
      <c r="J462" s="17"/>
      <c r="K462" s="88" t="s">
        <v>131</v>
      </c>
    </row>
    <row r="463" spans="1:11">
      <c r="A463" s="10">
        <v>1</v>
      </c>
      <c r="B463" s="60" t="s">
        <v>24</v>
      </c>
      <c r="C463" s="11" t="s">
        <v>45</v>
      </c>
      <c r="D463" s="151">
        <v>150</v>
      </c>
      <c r="E463" s="25">
        <v>0.11</v>
      </c>
      <c r="F463" s="25">
        <v>0.08</v>
      </c>
      <c r="G463" s="25">
        <v>14.79</v>
      </c>
      <c r="H463" s="25">
        <v>60.81</v>
      </c>
      <c r="I463" s="25">
        <v>1.5</v>
      </c>
      <c r="J463" s="17"/>
      <c r="K463" s="88" t="s">
        <v>131</v>
      </c>
    </row>
    <row r="464" spans="1:11">
      <c r="A464" s="10">
        <v>2</v>
      </c>
      <c r="B464" s="60" t="s">
        <v>24</v>
      </c>
      <c r="C464" s="17" t="s">
        <v>26</v>
      </c>
      <c r="D464" s="151">
        <v>80</v>
      </c>
      <c r="E464" s="25">
        <v>1.2</v>
      </c>
      <c r="F464" s="25">
        <v>0.4</v>
      </c>
      <c r="G464" s="25">
        <v>16.8</v>
      </c>
      <c r="H464" s="25">
        <v>76.8</v>
      </c>
      <c r="I464" s="25">
        <v>8</v>
      </c>
      <c r="J464" s="17"/>
      <c r="K464" s="88" t="s">
        <v>131</v>
      </c>
    </row>
    <row r="465" spans="1:11">
      <c r="A465" s="67"/>
      <c r="B465" s="73" t="s">
        <v>20</v>
      </c>
      <c r="C465" s="18"/>
      <c r="D465" s="152">
        <f>SUM(D463:D464)</f>
        <v>230</v>
      </c>
      <c r="E465" s="26">
        <f t="shared" ref="E465:I465" si="184">SUM(E463:E464)</f>
        <v>1.31</v>
      </c>
      <c r="F465" s="26">
        <f t="shared" si="184"/>
        <v>0.48000000000000004</v>
      </c>
      <c r="G465" s="26">
        <f t="shared" si="184"/>
        <v>31.59</v>
      </c>
      <c r="H465" s="26">
        <f t="shared" si="184"/>
        <v>137.61000000000001</v>
      </c>
      <c r="I465" s="26">
        <f t="shared" si="184"/>
        <v>9.5</v>
      </c>
      <c r="J465" s="18"/>
      <c r="K465" s="88" t="s">
        <v>131</v>
      </c>
    </row>
    <row r="466" spans="1:11">
      <c r="A466" s="66"/>
      <c r="B466" s="60"/>
      <c r="C466" s="17"/>
      <c r="D466" s="151"/>
      <c r="E466" s="25"/>
      <c r="F466" s="25"/>
      <c r="G466" s="25"/>
      <c r="H466" s="25"/>
      <c r="I466" s="25"/>
      <c r="J466" s="17"/>
      <c r="K466" s="88" t="s">
        <v>131</v>
      </c>
    </row>
    <row r="467" spans="1:11">
      <c r="A467" s="66">
        <v>1</v>
      </c>
      <c r="B467" s="60" t="s">
        <v>27</v>
      </c>
      <c r="C467" s="146" t="s">
        <v>46</v>
      </c>
      <c r="D467" s="157">
        <v>30</v>
      </c>
      <c r="E467" s="42">
        <v>1.81</v>
      </c>
      <c r="F467" s="42">
        <v>2.23</v>
      </c>
      <c r="G467" s="42">
        <v>2.63</v>
      </c>
      <c r="H467" s="42">
        <v>38.17</v>
      </c>
      <c r="I467" s="42">
        <v>0.66</v>
      </c>
      <c r="J467" s="17"/>
      <c r="K467" s="88" t="s">
        <v>131</v>
      </c>
    </row>
    <row r="468" spans="1:11" ht="25.5">
      <c r="A468" s="66">
        <v>2</v>
      </c>
      <c r="B468" s="60" t="s">
        <v>27</v>
      </c>
      <c r="C468" s="146" t="s">
        <v>157</v>
      </c>
      <c r="D468" s="151">
        <v>150</v>
      </c>
      <c r="E468" s="25">
        <v>2.66</v>
      </c>
      <c r="F468" s="25">
        <v>7.07</v>
      </c>
      <c r="G468" s="25">
        <v>3.15</v>
      </c>
      <c r="H468" s="25">
        <v>98.25</v>
      </c>
      <c r="I468" s="25">
        <v>5.03</v>
      </c>
      <c r="J468" s="17"/>
      <c r="K468" s="88" t="s">
        <v>131</v>
      </c>
    </row>
    <row r="469" spans="1:11">
      <c r="A469" s="66">
        <v>3</v>
      </c>
      <c r="B469" s="60" t="s">
        <v>27</v>
      </c>
      <c r="C469" s="17" t="s">
        <v>158</v>
      </c>
      <c r="D469" s="151">
        <v>100</v>
      </c>
      <c r="E469" s="25">
        <v>5.97</v>
      </c>
      <c r="F469" s="25">
        <v>7.28</v>
      </c>
      <c r="G469" s="25">
        <v>8.18</v>
      </c>
      <c r="H469" s="25">
        <v>128.77000000000001</v>
      </c>
      <c r="I469" s="25">
        <v>4.37</v>
      </c>
      <c r="J469" s="17"/>
      <c r="K469" s="88" t="s">
        <v>131</v>
      </c>
    </row>
    <row r="470" spans="1:11">
      <c r="A470" s="66">
        <v>4</v>
      </c>
      <c r="B470" s="60" t="s">
        <v>27</v>
      </c>
      <c r="C470" s="17" t="s">
        <v>59</v>
      </c>
      <c r="D470" s="151">
        <v>150</v>
      </c>
      <c r="E470" s="25">
        <v>0.11</v>
      </c>
      <c r="F470" s="25">
        <v>0.12</v>
      </c>
      <c r="G470" s="25">
        <v>14.85</v>
      </c>
      <c r="H470" s="25">
        <v>61.49</v>
      </c>
      <c r="I470" s="33">
        <v>3</v>
      </c>
      <c r="J470" s="17"/>
      <c r="K470" s="88" t="s">
        <v>131</v>
      </c>
    </row>
    <row r="471" spans="1:11">
      <c r="A471" s="66">
        <v>5</v>
      </c>
      <c r="B471" s="60" t="s">
        <v>27</v>
      </c>
      <c r="C471" s="17" t="s">
        <v>23</v>
      </c>
      <c r="D471" s="151">
        <v>20</v>
      </c>
      <c r="E471" s="25">
        <v>1.55</v>
      </c>
      <c r="F471" s="25">
        <v>0.53</v>
      </c>
      <c r="G471" s="25">
        <v>10.65</v>
      </c>
      <c r="H471" s="25">
        <v>54.6</v>
      </c>
      <c r="I471" s="25">
        <v>0</v>
      </c>
      <c r="J471" s="17"/>
      <c r="K471" s="88" t="s">
        <v>131</v>
      </c>
    </row>
    <row r="472" spans="1:11">
      <c r="A472" s="66">
        <v>6</v>
      </c>
      <c r="B472" s="60" t="s">
        <v>27</v>
      </c>
      <c r="C472" s="34" t="s">
        <v>35</v>
      </c>
      <c r="D472" s="151">
        <v>20</v>
      </c>
      <c r="E472" s="25">
        <v>1.17</v>
      </c>
      <c r="F472" s="25">
        <v>0.19</v>
      </c>
      <c r="G472" s="25">
        <v>8.8800000000000008</v>
      </c>
      <c r="H472" s="25">
        <v>37.799999999999997</v>
      </c>
      <c r="I472" s="25">
        <v>0.01</v>
      </c>
      <c r="J472" s="17"/>
      <c r="K472" s="88" t="s">
        <v>131</v>
      </c>
    </row>
    <row r="473" spans="1:11">
      <c r="A473" s="68"/>
      <c r="B473" s="75" t="s">
        <v>20</v>
      </c>
      <c r="C473" s="19"/>
      <c r="D473" s="154">
        <f t="shared" ref="D473:I473" si="185">SUM(D467:D472)</f>
        <v>470</v>
      </c>
      <c r="E473" s="27">
        <f t="shared" si="185"/>
        <v>13.270000000000001</v>
      </c>
      <c r="F473" s="27">
        <f t="shared" si="185"/>
        <v>17.420000000000005</v>
      </c>
      <c r="G473" s="27">
        <f t="shared" si="185"/>
        <v>48.34</v>
      </c>
      <c r="H473" s="27">
        <f t="shared" si="185"/>
        <v>419.0800000000001</v>
      </c>
      <c r="I473" s="27">
        <f t="shared" si="185"/>
        <v>13.07</v>
      </c>
      <c r="J473" s="19"/>
      <c r="K473" s="88" t="s">
        <v>131</v>
      </c>
    </row>
    <row r="474" spans="1:11">
      <c r="A474" s="66"/>
      <c r="B474" s="60"/>
      <c r="C474" s="17"/>
      <c r="D474" s="151"/>
      <c r="E474" s="25"/>
      <c r="F474" s="25"/>
      <c r="G474" s="25"/>
      <c r="H474" s="25"/>
      <c r="I474" s="25"/>
      <c r="J474" s="17"/>
      <c r="K474" s="88" t="s">
        <v>131</v>
      </c>
    </row>
    <row r="475" spans="1:11">
      <c r="A475" s="66">
        <v>1</v>
      </c>
      <c r="B475" s="60" t="s">
        <v>28</v>
      </c>
      <c r="C475" s="17" t="s">
        <v>66</v>
      </c>
      <c r="D475" s="151">
        <v>50</v>
      </c>
      <c r="E475" s="25">
        <v>3.28</v>
      </c>
      <c r="F475" s="25">
        <v>2.16</v>
      </c>
      <c r="G475" s="25">
        <v>21.83</v>
      </c>
      <c r="H475" s="25">
        <v>115.68</v>
      </c>
      <c r="I475" s="25">
        <v>0.55000000000000004</v>
      </c>
      <c r="J475" s="17"/>
      <c r="K475" s="88" t="s">
        <v>131</v>
      </c>
    </row>
    <row r="476" spans="1:11">
      <c r="A476" s="66">
        <v>2</v>
      </c>
      <c r="B476" s="60" t="s">
        <v>28</v>
      </c>
      <c r="C476" s="17" t="s">
        <v>89</v>
      </c>
      <c r="D476" s="151">
        <v>135</v>
      </c>
      <c r="E476" s="25">
        <v>3.78</v>
      </c>
      <c r="F476" s="25">
        <v>3.92</v>
      </c>
      <c r="G476" s="25">
        <v>14.18</v>
      </c>
      <c r="H476" s="25">
        <v>107.06</v>
      </c>
      <c r="I476" s="25">
        <v>0.81</v>
      </c>
      <c r="J476" s="17"/>
      <c r="K476" s="88" t="s">
        <v>131</v>
      </c>
    </row>
    <row r="477" spans="1:11">
      <c r="A477" s="66"/>
      <c r="B477" s="75" t="s">
        <v>20</v>
      </c>
      <c r="C477" s="17"/>
      <c r="D477" s="154">
        <f>SUM(D475:D476)</f>
        <v>185</v>
      </c>
      <c r="E477" s="27">
        <f t="shared" ref="E477:I477" si="186">SUM(E475:E476)</f>
        <v>7.06</v>
      </c>
      <c r="F477" s="27">
        <f t="shared" si="186"/>
        <v>6.08</v>
      </c>
      <c r="G477" s="27">
        <f t="shared" si="186"/>
        <v>36.01</v>
      </c>
      <c r="H477" s="27">
        <f t="shared" si="186"/>
        <v>222.74</v>
      </c>
      <c r="I477" s="27">
        <f t="shared" si="186"/>
        <v>1.36</v>
      </c>
      <c r="J477" s="17"/>
      <c r="K477" s="88" t="s">
        <v>131</v>
      </c>
    </row>
    <row r="478" spans="1:11">
      <c r="A478" s="66"/>
      <c r="B478" s="60"/>
      <c r="C478" s="17"/>
      <c r="D478" s="151"/>
      <c r="E478" s="25"/>
      <c r="F478" s="25"/>
      <c r="G478" s="25"/>
      <c r="H478" s="25"/>
      <c r="I478" s="25"/>
      <c r="J478" s="17"/>
      <c r="K478" s="88" t="s">
        <v>131</v>
      </c>
    </row>
    <row r="479" spans="1:11">
      <c r="A479" s="66">
        <v>1</v>
      </c>
      <c r="B479" s="60" t="s">
        <v>29</v>
      </c>
      <c r="C479" s="34" t="s">
        <v>90</v>
      </c>
      <c r="D479" s="151">
        <v>50</v>
      </c>
      <c r="E479" s="25">
        <v>8.56</v>
      </c>
      <c r="F479" s="25">
        <v>1.98</v>
      </c>
      <c r="G479" s="25">
        <v>6.15</v>
      </c>
      <c r="H479" s="25">
        <v>76.180000000000007</v>
      </c>
      <c r="I479" s="25">
        <v>1</v>
      </c>
      <c r="J479" s="17"/>
      <c r="K479" s="88" t="s">
        <v>131</v>
      </c>
    </row>
    <row r="480" spans="1:11">
      <c r="A480" s="66">
        <v>2</v>
      </c>
      <c r="B480" s="60" t="s">
        <v>29</v>
      </c>
      <c r="C480" s="34" t="s">
        <v>44</v>
      </c>
      <c r="D480" s="151">
        <v>10</v>
      </c>
      <c r="E480" s="25">
        <v>0.05</v>
      </c>
      <c r="F480" s="25">
        <v>8.25</v>
      </c>
      <c r="G480" s="25">
        <v>0.08</v>
      </c>
      <c r="H480" s="25">
        <v>74.8</v>
      </c>
      <c r="I480" s="25">
        <v>0</v>
      </c>
      <c r="J480" s="17"/>
      <c r="K480" s="88"/>
    </row>
    <row r="481" spans="1:11">
      <c r="A481" s="66">
        <v>3</v>
      </c>
      <c r="B481" s="60" t="s">
        <v>29</v>
      </c>
      <c r="C481" s="34" t="s">
        <v>40</v>
      </c>
      <c r="D481" s="151">
        <v>150</v>
      </c>
      <c r="E481" s="25">
        <v>0</v>
      </c>
      <c r="F481" s="25">
        <v>0</v>
      </c>
      <c r="G481" s="25">
        <v>7.49</v>
      </c>
      <c r="H481" s="25">
        <v>28.43</v>
      </c>
      <c r="I481" s="25">
        <v>0</v>
      </c>
      <c r="J481" s="17"/>
      <c r="K481" s="88" t="s">
        <v>131</v>
      </c>
    </row>
    <row r="482" spans="1:11">
      <c r="A482" s="68"/>
      <c r="B482" s="75" t="s">
        <v>20</v>
      </c>
      <c r="C482" s="19"/>
      <c r="D482" s="154">
        <f t="shared" ref="D482:I482" si="187">SUM(D479:D481)</f>
        <v>210</v>
      </c>
      <c r="E482" s="27">
        <f t="shared" si="187"/>
        <v>8.6100000000000012</v>
      </c>
      <c r="F482" s="27">
        <f t="shared" si="187"/>
        <v>10.23</v>
      </c>
      <c r="G482" s="27">
        <f t="shared" si="187"/>
        <v>13.72</v>
      </c>
      <c r="H482" s="27">
        <f t="shared" si="187"/>
        <v>179.41000000000003</v>
      </c>
      <c r="I482" s="27">
        <f t="shared" si="187"/>
        <v>1</v>
      </c>
      <c r="J482" s="19"/>
      <c r="K482" s="88" t="s">
        <v>131</v>
      </c>
    </row>
    <row r="483" spans="1:11">
      <c r="A483" s="69"/>
      <c r="B483" s="61"/>
      <c r="C483" s="29" t="s">
        <v>156</v>
      </c>
      <c r="D483" s="155">
        <f t="shared" ref="D483:I483" si="188">D461+D465+D473+D477+D482</f>
        <v>1425</v>
      </c>
      <c r="E483" s="30">
        <f t="shared" si="188"/>
        <v>43.64</v>
      </c>
      <c r="F483" s="30">
        <f t="shared" si="188"/>
        <v>49.28</v>
      </c>
      <c r="G483" s="30">
        <f t="shared" si="188"/>
        <v>174.93</v>
      </c>
      <c r="H483" s="30">
        <f t="shared" si="188"/>
        <v>1328.91</v>
      </c>
      <c r="I483" s="30">
        <f t="shared" si="188"/>
        <v>45.709999999999994</v>
      </c>
      <c r="J483" s="28"/>
      <c r="K483" s="88" t="s">
        <v>131</v>
      </c>
    </row>
    <row r="484" spans="1:11">
      <c r="A484" s="70"/>
      <c r="B484" s="62"/>
      <c r="C484" s="37" t="s">
        <v>91</v>
      </c>
      <c r="D484" s="161">
        <f>D358+D389+D421+D454+D483</f>
        <v>7510</v>
      </c>
      <c r="E484" s="36">
        <f t="shared" ref="E484:I484" si="189">E358+E389+E421+E454+E483</f>
        <v>216.11</v>
      </c>
      <c r="F484" s="36">
        <f t="shared" si="189"/>
        <v>223.84</v>
      </c>
      <c r="G484" s="36">
        <f t="shared" si="189"/>
        <v>999.77</v>
      </c>
      <c r="H484" s="36">
        <f t="shared" si="189"/>
        <v>6901.66</v>
      </c>
      <c r="I484" s="36">
        <f t="shared" si="189"/>
        <v>464.84</v>
      </c>
      <c r="J484" s="35"/>
      <c r="K484" s="88" t="s">
        <v>131</v>
      </c>
    </row>
    <row r="485" spans="1:11">
      <c r="A485" s="71"/>
      <c r="B485" s="63"/>
      <c r="C485" s="40" t="s">
        <v>92</v>
      </c>
      <c r="D485" s="162">
        <f>D484/5</f>
        <v>1502</v>
      </c>
      <c r="E485" s="39">
        <f t="shared" ref="E485:I485" si="190">E484/5</f>
        <v>43.222000000000001</v>
      </c>
      <c r="F485" s="39">
        <f t="shared" si="190"/>
        <v>44.768000000000001</v>
      </c>
      <c r="G485" s="39">
        <f t="shared" si="190"/>
        <v>199.95400000000001</v>
      </c>
      <c r="H485" s="39">
        <f t="shared" si="190"/>
        <v>1380.3319999999999</v>
      </c>
      <c r="I485" s="39">
        <f t="shared" si="190"/>
        <v>92.967999999999989</v>
      </c>
      <c r="J485" s="38"/>
      <c r="K485" s="88" t="s">
        <v>131</v>
      </c>
    </row>
    <row r="486" spans="1:11">
      <c r="A486" s="169"/>
      <c r="B486" s="175" t="s">
        <v>159</v>
      </c>
      <c r="C486" s="175"/>
      <c r="D486" s="23"/>
      <c r="E486" s="23"/>
      <c r="F486" s="23"/>
      <c r="G486" s="23"/>
      <c r="H486" s="23"/>
      <c r="I486" s="23"/>
      <c r="J486" s="51"/>
      <c r="K486" s="88"/>
    </row>
    <row r="487" spans="1:11">
      <c r="A487" s="145"/>
      <c r="B487" s="60"/>
      <c r="C487" s="145"/>
      <c r="D487" s="148"/>
      <c r="E487" s="22"/>
      <c r="F487" s="22"/>
      <c r="G487" s="22"/>
      <c r="H487" s="22"/>
      <c r="I487" s="52"/>
      <c r="J487" s="17"/>
      <c r="K487" s="88" t="s">
        <v>162</v>
      </c>
    </row>
    <row r="488" spans="1:11" s="44" customFormat="1">
      <c r="A488" s="10">
        <v>1</v>
      </c>
      <c r="B488" s="97" t="s">
        <v>18</v>
      </c>
      <c r="C488" s="32" t="s">
        <v>109</v>
      </c>
      <c r="D488" s="157">
        <v>150</v>
      </c>
      <c r="E488" s="42">
        <v>5.5</v>
      </c>
      <c r="F488" s="42">
        <v>5.23</v>
      </c>
      <c r="G488" s="42">
        <v>26.73</v>
      </c>
      <c r="H488" s="42">
        <v>178.05</v>
      </c>
      <c r="I488" s="42">
        <v>30.08</v>
      </c>
      <c r="J488" s="32"/>
      <c r="K488" s="88" t="s">
        <v>162</v>
      </c>
    </row>
    <row r="489" spans="1:11">
      <c r="A489" s="145">
        <v>2</v>
      </c>
      <c r="B489" s="146" t="s">
        <v>18</v>
      </c>
      <c r="C489" s="34" t="s">
        <v>40</v>
      </c>
      <c r="D489" s="151">
        <v>150</v>
      </c>
      <c r="E489" s="25">
        <v>0</v>
      </c>
      <c r="F489" s="25">
        <v>0</v>
      </c>
      <c r="G489" s="25">
        <v>7.49</v>
      </c>
      <c r="H489" s="25">
        <v>28.43</v>
      </c>
      <c r="I489" s="53">
        <v>0</v>
      </c>
      <c r="J489" s="17"/>
      <c r="K489" s="88" t="s">
        <v>162</v>
      </c>
    </row>
    <row r="490" spans="1:11">
      <c r="A490" s="145">
        <v>3</v>
      </c>
      <c r="B490" s="146" t="s">
        <v>18</v>
      </c>
      <c r="C490" s="7" t="s">
        <v>44</v>
      </c>
      <c r="D490" s="148">
        <v>10</v>
      </c>
      <c r="E490" s="22">
        <v>0.05</v>
      </c>
      <c r="F490" s="22">
        <v>8.25</v>
      </c>
      <c r="G490" s="22">
        <v>0.08</v>
      </c>
      <c r="H490" s="22">
        <v>74.8</v>
      </c>
      <c r="I490" s="52">
        <v>0</v>
      </c>
      <c r="J490" s="17"/>
      <c r="K490" s="88" t="s">
        <v>162</v>
      </c>
    </row>
    <row r="491" spans="1:11">
      <c r="A491" s="145">
        <v>4</v>
      </c>
      <c r="B491" s="146" t="s">
        <v>18</v>
      </c>
      <c r="C491" s="7" t="s">
        <v>23</v>
      </c>
      <c r="D491" s="148">
        <v>20</v>
      </c>
      <c r="E491" s="22">
        <v>1.55</v>
      </c>
      <c r="F491" s="22">
        <v>0.53</v>
      </c>
      <c r="G491" s="22">
        <v>10.65</v>
      </c>
      <c r="H491" s="22">
        <v>54.6</v>
      </c>
      <c r="I491" s="52">
        <v>0</v>
      </c>
      <c r="J491" s="17"/>
      <c r="K491" s="88" t="s">
        <v>162</v>
      </c>
    </row>
    <row r="492" spans="1:11">
      <c r="A492" s="145"/>
      <c r="B492" s="74" t="s">
        <v>20</v>
      </c>
      <c r="C492" s="16"/>
      <c r="D492" s="150">
        <f>SUM(D488:D491)</f>
        <v>330</v>
      </c>
      <c r="E492" s="24">
        <f t="shared" ref="E492:I492" si="191">SUM(E488:E491)</f>
        <v>7.1</v>
      </c>
      <c r="F492" s="24">
        <f t="shared" si="191"/>
        <v>14.01</v>
      </c>
      <c r="G492" s="24">
        <f t="shared" si="191"/>
        <v>44.949999999999996</v>
      </c>
      <c r="H492" s="24">
        <f t="shared" si="191"/>
        <v>335.88000000000005</v>
      </c>
      <c r="I492" s="54">
        <f t="shared" si="191"/>
        <v>30.08</v>
      </c>
      <c r="J492" s="17"/>
      <c r="K492" s="88" t="s">
        <v>162</v>
      </c>
    </row>
    <row r="493" spans="1:11">
      <c r="A493" s="66"/>
      <c r="B493" s="60"/>
      <c r="C493" s="17"/>
      <c r="D493" s="151"/>
      <c r="E493" s="25"/>
      <c r="F493" s="25"/>
      <c r="G493" s="25"/>
      <c r="H493" s="25"/>
      <c r="I493" s="53"/>
      <c r="J493" s="17"/>
      <c r="K493" s="88" t="s">
        <v>162</v>
      </c>
    </row>
    <row r="494" spans="1:11">
      <c r="A494" s="10">
        <v>1</v>
      </c>
      <c r="B494" s="60" t="s">
        <v>24</v>
      </c>
      <c r="C494" s="17" t="s">
        <v>50</v>
      </c>
      <c r="D494" s="151">
        <v>150</v>
      </c>
      <c r="E494" s="25">
        <v>0.35</v>
      </c>
      <c r="F494" s="25">
        <v>0</v>
      </c>
      <c r="G494" s="25">
        <v>20.09</v>
      </c>
      <c r="H494" s="25">
        <v>89</v>
      </c>
      <c r="I494" s="55">
        <v>0.42</v>
      </c>
      <c r="J494" s="17"/>
      <c r="K494" s="88" t="s">
        <v>162</v>
      </c>
    </row>
    <row r="495" spans="1:11">
      <c r="A495" s="10">
        <v>2</v>
      </c>
      <c r="B495" s="60" t="s">
        <v>24</v>
      </c>
      <c r="C495" s="17" t="s">
        <v>26</v>
      </c>
      <c r="D495" s="151">
        <v>80</v>
      </c>
      <c r="E495" s="25">
        <v>0.32</v>
      </c>
      <c r="F495" s="25">
        <v>0.24</v>
      </c>
      <c r="G495" s="25">
        <v>8.24</v>
      </c>
      <c r="H495" s="25">
        <v>37.6</v>
      </c>
      <c r="I495" s="53">
        <v>4</v>
      </c>
      <c r="J495" s="17"/>
      <c r="K495" s="88" t="s">
        <v>162</v>
      </c>
    </row>
    <row r="496" spans="1:11">
      <c r="A496" s="67"/>
      <c r="B496" s="73" t="s">
        <v>20</v>
      </c>
      <c r="C496" s="18"/>
      <c r="D496" s="152">
        <f>SUM(D494:D495)</f>
        <v>230</v>
      </c>
      <c r="E496" s="26">
        <f t="shared" ref="E496:I496" si="192">SUM(E494:E495)</f>
        <v>0.66999999999999993</v>
      </c>
      <c r="F496" s="26">
        <f t="shared" si="192"/>
        <v>0.24</v>
      </c>
      <c r="G496" s="26">
        <f t="shared" si="192"/>
        <v>28.33</v>
      </c>
      <c r="H496" s="26">
        <f t="shared" si="192"/>
        <v>126.6</v>
      </c>
      <c r="I496" s="56">
        <f t="shared" si="192"/>
        <v>4.42</v>
      </c>
      <c r="J496" s="17"/>
      <c r="K496" s="88" t="s">
        <v>162</v>
      </c>
    </row>
    <row r="497" spans="1:19">
      <c r="A497" s="66"/>
      <c r="B497" s="60"/>
      <c r="C497" s="17"/>
      <c r="D497" s="151"/>
      <c r="E497" s="25"/>
      <c r="F497" s="25"/>
      <c r="G497" s="25"/>
      <c r="H497" s="25"/>
      <c r="I497" s="53"/>
      <c r="J497" s="17"/>
      <c r="K497" s="88" t="s">
        <v>162</v>
      </c>
    </row>
    <row r="498" spans="1:19">
      <c r="A498" s="66">
        <v>1</v>
      </c>
      <c r="B498" s="60" t="s">
        <v>27</v>
      </c>
      <c r="C498" s="17" t="s">
        <v>115</v>
      </c>
      <c r="D498" s="151">
        <v>45</v>
      </c>
      <c r="E498" s="25">
        <v>0.53</v>
      </c>
      <c r="F498" s="25">
        <v>3.19</v>
      </c>
      <c r="G498" s="25">
        <v>4.18</v>
      </c>
      <c r="H498" s="25">
        <v>48.04</v>
      </c>
      <c r="I498" s="53">
        <v>2.0499999999999998</v>
      </c>
      <c r="J498" s="17"/>
      <c r="K498" s="88" t="s">
        <v>162</v>
      </c>
    </row>
    <row r="499" spans="1:19">
      <c r="A499" s="66">
        <v>2</v>
      </c>
      <c r="B499" s="60" t="s">
        <v>27</v>
      </c>
      <c r="C499" s="146" t="s">
        <v>161</v>
      </c>
      <c r="D499" s="151">
        <v>140</v>
      </c>
      <c r="E499" s="25">
        <v>1.02</v>
      </c>
      <c r="F499" s="25">
        <v>4.16</v>
      </c>
      <c r="G499" s="25">
        <v>5.42</v>
      </c>
      <c r="H499" s="25">
        <v>62.52</v>
      </c>
      <c r="I499" s="53">
        <v>14.1</v>
      </c>
      <c r="J499" s="17"/>
      <c r="K499" s="88" t="s">
        <v>162</v>
      </c>
    </row>
    <row r="500" spans="1:19">
      <c r="A500" s="66">
        <v>3</v>
      </c>
      <c r="B500" s="60" t="s">
        <v>27</v>
      </c>
      <c r="C500" s="17" t="s">
        <v>87</v>
      </c>
      <c r="D500" s="151">
        <v>10</v>
      </c>
      <c r="E500" s="25">
        <v>1.1100000000000001</v>
      </c>
      <c r="F500" s="25">
        <v>0.38</v>
      </c>
      <c r="G500" s="25">
        <v>7.62</v>
      </c>
      <c r="H500" s="25">
        <v>39.04</v>
      </c>
      <c r="I500" s="53">
        <v>0</v>
      </c>
      <c r="J500" s="17"/>
      <c r="K500" s="88" t="s">
        <v>162</v>
      </c>
    </row>
    <row r="501" spans="1:19">
      <c r="A501" s="66">
        <v>4</v>
      </c>
      <c r="B501" s="60" t="s">
        <v>27</v>
      </c>
      <c r="C501" s="17" t="s">
        <v>76</v>
      </c>
      <c r="D501" s="151">
        <v>50</v>
      </c>
      <c r="E501" s="25">
        <v>6.45</v>
      </c>
      <c r="F501" s="25">
        <v>0.95</v>
      </c>
      <c r="G501" s="25">
        <v>5.55</v>
      </c>
      <c r="H501" s="25">
        <v>53.15</v>
      </c>
      <c r="I501" s="53">
        <v>0</v>
      </c>
      <c r="J501" s="17"/>
      <c r="K501" s="88" t="s">
        <v>162</v>
      </c>
    </row>
    <row r="502" spans="1:19">
      <c r="A502" s="66">
        <v>5</v>
      </c>
      <c r="B502" s="60" t="s">
        <v>27</v>
      </c>
      <c r="C502" s="17" t="s">
        <v>121</v>
      </c>
      <c r="D502" s="151">
        <v>100</v>
      </c>
      <c r="E502" s="25">
        <v>2.21</v>
      </c>
      <c r="F502" s="25">
        <v>3.38</v>
      </c>
      <c r="G502" s="25">
        <v>17.13</v>
      </c>
      <c r="H502" s="25">
        <v>105.63</v>
      </c>
      <c r="I502" s="53">
        <v>9.7200000000000006</v>
      </c>
      <c r="J502" s="17"/>
      <c r="K502" s="88" t="s">
        <v>162</v>
      </c>
    </row>
    <row r="503" spans="1:19">
      <c r="A503" s="66">
        <v>6</v>
      </c>
      <c r="B503" s="60" t="s">
        <v>27</v>
      </c>
      <c r="C503" s="11" t="s">
        <v>25</v>
      </c>
      <c r="D503" s="151">
        <v>150</v>
      </c>
      <c r="E503" s="25">
        <v>0.14000000000000001</v>
      </c>
      <c r="F503" s="25">
        <v>0.02</v>
      </c>
      <c r="G503" s="25">
        <v>20.6</v>
      </c>
      <c r="H503" s="25">
        <v>70.94</v>
      </c>
      <c r="I503" s="53">
        <v>19.13</v>
      </c>
      <c r="J503" s="17"/>
      <c r="K503" s="88" t="s">
        <v>162</v>
      </c>
    </row>
    <row r="504" spans="1:19">
      <c r="A504" s="66">
        <v>7</v>
      </c>
      <c r="B504" s="60" t="s">
        <v>27</v>
      </c>
      <c r="C504" s="17" t="s">
        <v>23</v>
      </c>
      <c r="D504" s="151">
        <v>20</v>
      </c>
      <c r="E504" s="25">
        <v>1.55</v>
      </c>
      <c r="F504" s="25">
        <v>0.53</v>
      </c>
      <c r="G504" s="25">
        <v>10.65</v>
      </c>
      <c r="H504" s="25">
        <v>54.6</v>
      </c>
      <c r="I504" s="53">
        <v>0</v>
      </c>
      <c r="J504" s="17"/>
      <c r="K504" s="88" t="s">
        <v>162</v>
      </c>
    </row>
    <row r="505" spans="1:19">
      <c r="A505" s="66">
        <v>8</v>
      </c>
      <c r="B505" s="60" t="s">
        <v>27</v>
      </c>
      <c r="C505" s="34" t="s">
        <v>35</v>
      </c>
      <c r="D505" s="151">
        <v>20</v>
      </c>
      <c r="E505" s="25">
        <v>1.17</v>
      </c>
      <c r="F505" s="25">
        <v>0.19</v>
      </c>
      <c r="G505" s="25">
        <v>8.8800000000000008</v>
      </c>
      <c r="H505" s="25">
        <v>37.799999999999997</v>
      </c>
      <c r="I505" s="53">
        <v>0.01</v>
      </c>
      <c r="J505" s="17"/>
      <c r="K505" s="88" t="s">
        <v>162</v>
      </c>
    </row>
    <row r="506" spans="1:19">
      <c r="A506" s="68"/>
      <c r="B506" s="75" t="s">
        <v>20</v>
      </c>
      <c r="C506" s="19"/>
      <c r="D506" s="154">
        <f t="shared" ref="D506" si="193">SUM(D498:D505)</f>
        <v>535</v>
      </c>
      <c r="E506" s="27">
        <f t="shared" ref="E506" si="194">SUM(E498:E505)</f>
        <v>14.180000000000001</v>
      </c>
      <c r="F506" s="27">
        <f t="shared" ref="F506" si="195">SUM(F498:F505)</f>
        <v>12.799999999999997</v>
      </c>
      <c r="G506" s="27">
        <f t="shared" ref="G506" si="196">SUM(G498:G505)</f>
        <v>80.03</v>
      </c>
      <c r="H506" s="27">
        <f t="shared" ref="H506" si="197">SUM(H498:H505)</f>
        <v>471.72</v>
      </c>
      <c r="I506" s="57">
        <f t="shared" ref="I506" si="198">SUM(I498:I505)</f>
        <v>45.01</v>
      </c>
      <c r="J506" s="17"/>
      <c r="K506" s="88" t="s">
        <v>162</v>
      </c>
    </row>
    <row r="507" spans="1:19">
      <c r="A507" s="66"/>
      <c r="B507" s="60"/>
      <c r="C507" s="17"/>
      <c r="D507" s="151"/>
      <c r="E507" s="25"/>
      <c r="F507" s="25"/>
      <c r="G507" s="25"/>
      <c r="H507" s="25"/>
      <c r="I507" s="53"/>
      <c r="J507" s="17"/>
      <c r="K507" s="88" t="s">
        <v>162</v>
      </c>
    </row>
    <row r="508" spans="1:19" ht="25.5">
      <c r="A508" s="66">
        <v>1</v>
      </c>
      <c r="B508" s="60" t="s">
        <v>28</v>
      </c>
      <c r="C508" s="146" t="s">
        <v>194</v>
      </c>
      <c r="D508" s="151">
        <v>25</v>
      </c>
      <c r="E508" s="25">
        <v>1.6</v>
      </c>
      <c r="F508" s="25">
        <v>4.2</v>
      </c>
      <c r="G508" s="25">
        <v>17.12</v>
      </c>
      <c r="H508" s="25">
        <v>112.75</v>
      </c>
      <c r="I508" s="25"/>
      <c r="J508" s="17"/>
      <c r="K508" s="88" t="s">
        <v>162</v>
      </c>
    </row>
    <row r="509" spans="1:19" ht="25.5">
      <c r="A509" s="66">
        <v>2</v>
      </c>
      <c r="B509" s="60" t="s">
        <v>28</v>
      </c>
      <c r="C509" s="146" t="s">
        <v>39</v>
      </c>
      <c r="D509" s="151">
        <v>150</v>
      </c>
      <c r="E509" s="25">
        <v>0.15</v>
      </c>
      <c r="F509" s="25">
        <v>0.03</v>
      </c>
      <c r="G509" s="25">
        <v>18.739999999999998</v>
      </c>
      <c r="H509" s="25">
        <v>78.36</v>
      </c>
      <c r="I509" s="53">
        <v>30</v>
      </c>
      <c r="J509" s="17"/>
      <c r="K509" s="88" t="s">
        <v>162</v>
      </c>
    </row>
    <row r="510" spans="1:19">
      <c r="A510" s="66"/>
      <c r="B510" s="75" t="s">
        <v>20</v>
      </c>
      <c r="C510" s="17"/>
      <c r="D510" s="154">
        <f>SUM(D508:D509)</f>
        <v>175</v>
      </c>
      <c r="E510" s="27">
        <f t="shared" ref="E510:I510" si="199">SUM(E508:E509)</f>
        <v>1.75</v>
      </c>
      <c r="F510" s="27">
        <f t="shared" si="199"/>
        <v>4.2300000000000004</v>
      </c>
      <c r="G510" s="27">
        <f t="shared" si="199"/>
        <v>35.86</v>
      </c>
      <c r="H510" s="27">
        <f t="shared" si="199"/>
        <v>191.11</v>
      </c>
      <c r="I510" s="57">
        <f t="shared" si="199"/>
        <v>30</v>
      </c>
      <c r="J510" s="17"/>
      <c r="K510" s="88" t="s">
        <v>162</v>
      </c>
      <c r="M510" s="48"/>
      <c r="N510" s="49"/>
      <c r="O510" s="49"/>
      <c r="P510" s="49"/>
      <c r="Q510" s="49"/>
      <c r="R510" s="49"/>
      <c r="S510" s="49"/>
    </row>
    <row r="511" spans="1:19">
      <c r="A511" s="66"/>
      <c r="B511" s="60"/>
      <c r="C511" s="17"/>
      <c r="D511" s="151"/>
      <c r="E511" s="25"/>
      <c r="F511" s="25"/>
      <c r="G511" s="25"/>
      <c r="H511" s="25"/>
      <c r="I511" s="53"/>
      <c r="J511" s="17"/>
      <c r="K511" s="88" t="s">
        <v>162</v>
      </c>
    </row>
    <row r="512" spans="1:19">
      <c r="A512" s="66">
        <v>1</v>
      </c>
      <c r="B512" s="60" t="s">
        <v>29</v>
      </c>
      <c r="C512" s="17" t="s">
        <v>145</v>
      </c>
      <c r="D512" s="151">
        <v>50</v>
      </c>
      <c r="E512" s="25">
        <v>7.05</v>
      </c>
      <c r="F512" s="25">
        <v>5.2</v>
      </c>
      <c r="G512" s="25">
        <v>3.6</v>
      </c>
      <c r="H512" s="25">
        <v>90.8</v>
      </c>
      <c r="I512" s="53">
        <v>0</v>
      </c>
      <c r="J512" s="17"/>
      <c r="K512" s="88" t="s">
        <v>162</v>
      </c>
    </row>
    <row r="513" spans="1:11">
      <c r="A513" s="66">
        <v>2</v>
      </c>
      <c r="B513" s="60" t="s">
        <v>29</v>
      </c>
      <c r="C513" s="17" t="s">
        <v>69</v>
      </c>
      <c r="D513" s="151">
        <v>100</v>
      </c>
      <c r="E513" s="25">
        <v>2.16</v>
      </c>
      <c r="F513" s="25">
        <v>3.9</v>
      </c>
      <c r="G513" s="25">
        <v>10.37</v>
      </c>
      <c r="H513" s="25">
        <v>83.78</v>
      </c>
      <c r="I513" s="53">
        <v>1.27</v>
      </c>
      <c r="J513" s="17"/>
      <c r="K513" s="88" t="s">
        <v>162</v>
      </c>
    </row>
    <row r="514" spans="1:11">
      <c r="A514" s="66"/>
      <c r="B514" s="60" t="s">
        <v>29</v>
      </c>
      <c r="C514" s="17" t="s">
        <v>23</v>
      </c>
      <c r="D514" s="151">
        <v>20</v>
      </c>
      <c r="E514" s="25">
        <v>1.55</v>
      </c>
      <c r="F514" s="25">
        <v>0.53</v>
      </c>
      <c r="G514" s="25">
        <v>10.65</v>
      </c>
      <c r="H514" s="25">
        <v>54.6</v>
      </c>
      <c r="I514" s="53">
        <v>0</v>
      </c>
      <c r="J514" s="17"/>
      <c r="K514" s="88" t="s">
        <v>162</v>
      </c>
    </row>
    <row r="515" spans="1:11">
      <c r="A515" s="66">
        <v>3</v>
      </c>
      <c r="B515" s="60" t="s">
        <v>29</v>
      </c>
      <c r="C515" s="7" t="s">
        <v>43</v>
      </c>
      <c r="D515" s="148">
        <v>150</v>
      </c>
      <c r="E515" s="22">
        <v>0.03</v>
      </c>
      <c r="F515" s="22">
        <v>0</v>
      </c>
      <c r="G515" s="22">
        <v>7.59</v>
      </c>
      <c r="H515" s="22">
        <v>30.95</v>
      </c>
      <c r="I515" s="52">
        <v>1.2</v>
      </c>
      <c r="J515" s="17"/>
      <c r="K515" s="88" t="s">
        <v>162</v>
      </c>
    </row>
    <row r="516" spans="1:11">
      <c r="A516" s="68"/>
      <c r="B516" s="75" t="s">
        <v>20</v>
      </c>
      <c r="C516" s="19"/>
      <c r="D516" s="154">
        <f t="shared" ref="D516:I516" si="200">SUM(D512:D515)</f>
        <v>320</v>
      </c>
      <c r="E516" s="27">
        <f t="shared" si="200"/>
        <v>10.790000000000001</v>
      </c>
      <c r="F516" s="27">
        <f t="shared" si="200"/>
        <v>9.629999999999999</v>
      </c>
      <c r="G516" s="27">
        <f t="shared" si="200"/>
        <v>32.209999999999994</v>
      </c>
      <c r="H516" s="27">
        <f t="shared" si="200"/>
        <v>260.13</v>
      </c>
      <c r="I516" s="57">
        <f t="shared" si="200"/>
        <v>2.4699999999999998</v>
      </c>
      <c r="J516" s="17"/>
      <c r="K516" s="88" t="s">
        <v>162</v>
      </c>
    </row>
    <row r="517" spans="1:11">
      <c r="A517" s="69"/>
      <c r="B517" s="61"/>
      <c r="C517" s="29" t="s">
        <v>160</v>
      </c>
      <c r="D517" s="155">
        <f t="shared" ref="D517" si="201">D492+D496+D506+D510+D516</f>
        <v>1590</v>
      </c>
      <c r="E517" s="30">
        <f t="shared" ref="E517" si="202">E492+E496+E506+E510+E516</f>
        <v>34.49</v>
      </c>
      <c r="F517" s="30">
        <f t="shared" ref="F517" si="203">F492+F496+F506+F510+F516</f>
        <v>40.909999999999997</v>
      </c>
      <c r="G517" s="30">
        <f t="shared" ref="G517" si="204">G492+G496+G506+G510+G516</f>
        <v>221.38</v>
      </c>
      <c r="H517" s="30">
        <f t="shared" ref="H517" si="205">H492+H496+H506+H510+H516</f>
        <v>1385.44</v>
      </c>
      <c r="I517" s="58">
        <f t="shared" ref="I517" si="206">I492+I496+I506+I510+I516</f>
        <v>111.97999999999999</v>
      </c>
      <c r="J517" s="17"/>
      <c r="K517" s="88" t="s">
        <v>162</v>
      </c>
    </row>
    <row r="518" spans="1:11" ht="15" customHeight="1">
      <c r="A518" s="169"/>
      <c r="B518" s="175" t="s">
        <v>163</v>
      </c>
      <c r="C518" s="175"/>
      <c r="D518" s="23"/>
      <c r="E518" s="23"/>
      <c r="F518" s="23"/>
      <c r="G518" s="23"/>
      <c r="H518" s="23"/>
      <c r="I518" s="23"/>
      <c r="J518" s="12"/>
      <c r="K518" s="88" t="s">
        <v>162</v>
      </c>
    </row>
    <row r="519" spans="1:11">
      <c r="A519" s="145"/>
      <c r="B519" s="60"/>
      <c r="C519" s="145"/>
      <c r="D519" s="148"/>
      <c r="E519" s="22"/>
      <c r="F519" s="22"/>
      <c r="G519" s="22"/>
      <c r="H519" s="22"/>
      <c r="I519" s="52"/>
      <c r="J519" s="46"/>
      <c r="K519" s="88" t="s">
        <v>162</v>
      </c>
    </row>
    <row r="520" spans="1:11">
      <c r="A520" s="145">
        <v>1</v>
      </c>
      <c r="B520" s="146" t="s">
        <v>18</v>
      </c>
      <c r="C520" s="7" t="s">
        <v>83</v>
      </c>
      <c r="D520" s="148">
        <v>50</v>
      </c>
      <c r="E520" s="22">
        <v>7.91</v>
      </c>
      <c r="F520" s="22">
        <v>5.36</v>
      </c>
      <c r="G520" s="22">
        <v>7.33</v>
      </c>
      <c r="H520" s="22">
        <v>104.98</v>
      </c>
      <c r="I520" s="52">
        <v>0.11</v>
      </c>
      <c r="J520" s="46"/>
      <c r="K520" s="88" t="s">
        <v>162</v>
      </c>
    </row>
    <row r="521" spans="1:11" s="111" customFormat="1">
      <c r="A521" s="107">
        <v>2</v>
      </c>
      <c r="B521" s="112" t="s">
        <v>18</v>
      </c>
      <c r="C521" s="113" t="s">
        <v>195</v>
      </c>
      <c r="D521" s="156">
        <v>20</v>
      </c>
      <c r="E521" s="109">
        <v>0.11</v>
      </c>
      <c r="F521" s="109">
        <v>0.01</v>
      </c>
      <c r="G521" s="109">
        <v>8.3800000000000008</v>
      </c>
      <c r="H521" s="109">
        <v>49.8</v>
      </c>
      <c r="I521" s="143">
        <v>0.04</v>
      </c>
      <c r="J521" s="107"/>
      <c r="K521" s="110"/>
    </row>
    <row r="522" spans="1:11">
      <c r="A522" s="145">
        <v>3</v>
      </c>
      <c r="B522" s="146" t="s">
        <v>18</v>
      </c>
      <c r="C522" s="7" t="s">
        <v>73</v>
      </c>
      <c r="D522" s="148">
        <v>150</v>
      </c>
      <c r="E522" s="22">
        <v>0.8</v>
      </c>
      <c r="F522" s="22">
        <v>0.92</v>
      </c>
      <c r="G522" s="22">
        <v>8.3000000000000007</v>
      </c>
      <c r="H522" s="22">
        <v>41.24</v>
      </c>
      <c r="I522" s="52">
        <v>3.75</v>
      </c>
      <c r="J522" s="46"/>
      <c r="K522" s="88" t="s">
        <v>162</v>
      </c>
    </row>
    <row r="523" spans="1:11" ht="25.5">
      <c r="A523" s="145">
        <v>4</v>
      </c>
      <c r="B523" s="146" t="s">
        <v>18</v>
      </c>
      <c r="C523" s="7" t="s">
        <v>22</v>
      </c>
      <c r="D523" s="148">
        <v>10</v>
      </c>
      <c r="E523" s="22">
        <v>2.6</v>
      </c>
      <c r="F523" s="22">
        <v>2.61</v>
      </c>
      <c r="G523" s="22">
        <v>0</v>
      </c>
      <c r="H523" s="22">
        <v>34.4</v>
      </c>
      <c r="I523" s="52">
        <v>0.08</v>
      </c>
      <c r="J523" s="46"/>
      <c r="K523" s="88" t="s">
        <v>162</v>
      </c>
    </row>
    <row r="524" spans="1:11">
      <c r="A524" s="145">
        <v>5</v>
      </c>
      <c r="B524" s="146" t="s">
        <v>18</v>
      </c>
      <c r="C524" s="7" t="s">
        <v>23</v>
      </c>
      <c r="D524" s="148">
        <v>20</v>
      </c>
      <c r="E524" s="22">
        <v>1.55</v>
      </c>
      <c r="F524" s="22">
        <v>0.53</v>
      </c>
      <c r="G524" s="22">
        <v>10.65</v>
      </c>
      <c r="H524" s="22">
        <v>54.6</v>
      </c>
      <c r="I524" s="52">
        <v>0</v>
      </c>
      <c r="J524" s="46"/>
      <c r="K524" s="88" t="s">
        <v>162</v>
      </c>
    </row>
    <row r="525" spans="1:11">
      <c r="A525" s="145"/>
      <c r="B525" s="74" t="s">
        <v>20</v>
      </c>
      <c r="C525" s="16"/>
      <c r="D525" s="150">
        <f>SUM(D520:D524)</f>
        <v>250</v>
      </c>
      <c r="E525" s="24">
        <f t="shared" ref="E525:I525" si="207">SUM(E520:E524)</f>
        <v>12.97</v>
      </c>
      <c r="F525" s="24">
        <f t="shared" si="207"/>
        <v>9.43</v>
      </c>
      <c r="G525" s="24">
        <f t="shared" si="207"/>
        <v>34.660000000000004</v>
      </c>
      <c r="H525" s="24">
        <f t="shared" si="207"/>
        <v>285.02000000000004</v>
      </c>
      <c r="I525" s="54">
        <f t="shared" si="207"/>
        <v>3.98</v>
      </c>
      <c r="J525" s="46"/>
      <c r="K525" s="88" t="s">
        <v>162</v>
      </c>
    </row>
    <row r="526" spans="1:11">
      <c r="A526" s="66"/>
      <c r="B526" s="60"/>
      <c r="C526" s="17"/>
      <c r="D526" s="151"/>
      <c r="E526" s="25"/>
      <c r="F526" s="25"/>
      <c r="G526" s="25"/>
      <c r="H526" s="25"/>
      <c r="I526" s="53"/>
      <c r="J526" s="17"/>
      <c r="K526" s="88" t="s">
        <v>162</v>
      </c>
    </row>
    <row r="527" spans="1:11">
      <c r="A527" s="10">
        <v>1</v>
      </c>
      <c r="B527" s="60" t="s">
        <v>24</v>
      </c>
      <c r="C527" s="50" t="s">
        <v>196</v>
      </c>
      <c r="D527" s="153">
        <v>120</v>
      </c>
      <c r="E527" s="33">
        <v>0.6</v>
      </c>
      <c r="F527" s="33">
        <v>0.12</v>
      </c>
      <c r="G527" s="33">
        <v>12.12</v>
      </c>
      <c r="H527" s="33">
        <v>55.2</v>
      </c>
      <c r="I527" s="33">
        <v>2.4</v>
      </c>
      <c r="J527" s="17"/>
      <c r="K527" s="88" t="s">
        <v>162</v>
      </c>
    </row>
    <row r="528" spans="1:11">
      <c r="A528" s="10">
        <v>2</v>
      </c>
      <c r="B528" s="60" t="s">
        <v>24</v>
      </c>
      <c r="C528" s="17" t="s">
        <v>26</v>
      </c>
      <c r="D528" s="151">
        <v>80</v>
      </c>
      <c r="E528" s="25">
        <v>0.32</v>
      </c>
      <c r="F528" s="25">
        <v>0.32</v>
      </c>
      <c r="G528" s="25">
        <v>7.84</v>
      </c>
      <c r="H528" s="25">
        <v>37.6</v>
      </c>
      <c r="I528" s="53">
        <v>8</v>
      </c>
      <c r="J528" s="17"/>
      <c r="K528" s="88" t="s">
        <v>162</v>
      </c>
    </row>
    <row r="529" spans="1:11">
      <c r="A529" s="67"/>
      <c r="B529" s="73" t="s">
        <v>20</v>
      </c>
      <c r="C529" s="18"/>
      <c r="D529" s="152">
        <f>SUM(D527:D528)</f>
        <v>200</v>
      </c>
      <c r="E529" s="26">
        <f t="shared" ref="E529:I529" si="208">SUM(E527:E528)</f>
        <v>0.91999999999999993</v>
      </c>
      <c r="F529" s="26">
        <f t="shared" si="208"/>
        <v>0.44</v>
      </c>
      <c r="G529" s="26">
        <f t="shared" si="208"/>
        <v>19.96</v>
      </c>
      <c r="H529" s="26">
        <f t="shared" si="208"/>
        <v>92.800000000000011</v>
      </c>
      <c r="I529" s="56">
        <f t="shared" si="208"/>
        <v>10.4</v>
      </c>
      <c r="J529" s="18"/>
      <c r="K529" s="88" t="s">
        <v>162</v>
      </c>
    </row>
    <row r="530" spans="1:11">
      <c r="A530" s="66"/>
      <c r="B530" s="60"/>
      <c r="C530" s="17"/>
      <c r="D530" s="151"/>
      <c r="E530" s="25"/>
      <c r="F530" s="25"/>
      <c r="G530" s="25"/>
      <c r="H530" s="25"/>
      <c r="I530" s="53"/>
      <c r="J530" s="17"/>
      <c r="K530" s="88" t="s">
        <v>162</v>
      </c>
    </row>
    <row r="531" spans="1:11">
      <c r="A531" s="66">
        <v>1</v>
      </c>
      <c r="B531" s="60" t="s">
        <v>27</v>
      </c>
      <c r="C531" s="17" t="s">
        <v>117</v>
      </c>
      <c r="D531" s="151">
        <v>45</v>
      </c>
      <c r="E531" s="25">
        <v>1.76</v>
      </c>
      <c r="F531" s="25">
        <v>3.31</v>
      </c>
      <c r="G531" s="25">
        <v>4.1399999999999997</v>
      </c>
      <c r="H531" s="25">
        <v>48.22</v>
      </c>
      <c r="I531" s="53">
        <v>4.25</v>
      </c>
      <c r="J531" s="17"/>
      <c r="K531" s="88" t="s">
        <v>162</v>
      </c>
    </row>
    <row r="532" spans="1:11" ht="25.5">
      <c r="A532" s="66">
        <v>2</v>
      </c>
      <c r="B532" s="60" t="s">
        <v>27</v>
      </c>
      <c r="C532" s="146" t="s">
        <v>48</v>
      </c>
      <c r="D532" s="151">
        <v>150</v>
      </c>
      <c r="E532" s="25">
        <v>3.81</v>
      </c>
      <c r="F532" s="25">
        <v>4.7699999999999996</v>
      </c>
      <c r="G532" s="25">
        <v>10.79</v>
      </c>
      <c r="H532" s="25">
        <v>97.82</v>
      </c>
      <c r="I532" s="53">
        <v>1.85</v>
      </c>
      <c r="J532" s="17"/>
      <c r="K532" s="88" t="s">
        <v>162</v>
      </c>
    </row>
    <row r="533" spans="1:11">
      <c r="A533" s="66">
        <v>3</v>
      </c>
      <c r="B533" s="60" t="s">
        <v>27</v>
      </c>
      <c r="C533" s="17" t="s">
        <v>47</v>
      </c>
      <c r="D533" s="151">
        <v>50</v>
      </c>
      <c r="E533" s="25">
        <v>6.06</v>
      </c>
      <c r="F533" s="25">
        <v>5.03</v>
      </c>
      <c r="G533" s="25">
        <v>1.2</v>
      </c>
      <c r="H533" s="25">
        <v>69.12</v>
      </c>
      <c r="I533" s="53">
        <v>1.2</v>
      </c>
      <c r="J533" s="17"/>
      <c r="K533" s="88" t="s">
        <v>162</v>
      </c>
    </row>
    <row r="534" spans="1:11">
      <c r="A534" s="66">
        <v>4</v>
      </c>
      <c r="B534" s="60" t="s">
        <v>27</v>
      </c>
      <c r="C534" s="17" t="s">
        <v>64</v>
      </c>
      <c r="D534" s="151">
        <v>100</v>
      </c>
      <c r="E534" s="25">
        <v>5.56</v>
      </c>
      <c r="F534" s="25">
        <v>4.33</v>
      </c>
      <c r="G534" s="25">
        <v>24.28</v>
      </c>
      <c r="H534" s="25">
        <v>162.96</v>
      </c>
      <c r="I534" s="53">
        <v>0</v>
      </c>
      <c r="J534" s="17"/>
      <c r="K534" s="88" t="s">
        <v>162</v>
      </c>
    </row>
    <row r="535" spans="1:11">
      <c r="A535" s="66">
        <v>5</v>
      </c>
      <c r="B535" s="60" t="s">
        <v>27</v>
      </c>
      <c r="C535" s="17" t="s">
        <v>119</v>
      </c>
      <c r="D535" s="151">
        <v>150</v>
      </c>
      <c r="E535" s="25">
        <v>0.42</v>
      </c>
      <c r="F535" s="25">
        <v>0.12</v>
      </c>
      <c r="G535" s="25">
        <v>19.260000000000002</v>
      </c>
      <c r="H535" s="25">
        <v>67.040000000000006</v>
      </c>
      <c r="I535" s="55">
        <v>13.67</v>
      </c>
      <c r="J535" s="17"/>
      <c r="K535" s="88" t="s">
        <v>162</v>
      </c>
    </row>
    <row r="536" spans="1:11">
      <c r="A536" s="66">
        <v>6</v>
      </c>
      <c r="B536" s="60" t="s">
        <v>27</v>
      </c>
      <c r="C536" s="17" t="s">
        <v>23</v>
      </c>
      <c r="D536" s="151">
        <v>20</v>
      </c>
      <c r="E536" s="25">
        <v>1.55</v>
      </c>
      <c r="F536" s="25">
        <v>0.53</v>
      </c>
      <c r="G536" s="25">
        <v>10.65</v>
      </c>
      <c r="H536" s="25">
        <v>54.6</v>
      </c>
      <c r="I536" s="53">
        <v>0</v>
      </c>
      <c r="J536" s="17"/>
      <c r="K536" s="88" t="s">
        <v>162</v>
      </c>
    </row>
    <row r="537" spans="1:11">
      <c r="A537" s="66">
        <v>7</v>
      </c>
      <c r="B537" s="60" t="s">
        <v>27</v>
      </c>
      <c r="C537" s="34" t="s">
        <v>35</v>
      </c>
      <c r="D537" s="151">
        <v>20</v>
      </c>
      <c r="E537" s="25">
        <v>1.17</v>
      </c>
      <c r="F537" s="25">
        <v>0.19</v>
      </c>
      <c r="G537" s="25">
        <v>8.8800000000000008</v>
      </c>
      <c r="H537" s="25">
        <v>37.799999999999997</v>
      </c>
      <c r="I537" s="53">
        <v>0.01</v>
      </c>
      <c r="J537" s="17"/>
      <c r="K537" s="88" t="s">
        <v>162</v>
      </c>
    </row>
    <row r="538" spans="1:11">
      <c r="A538" s="68"/>
      <c r="B538" s="75" t="s">
        <v>20</v>
      </c>
      <c r="C538" s="19"/>
      <c r="D538" s="154">
        <f t="shared" ref="D538:I538" si="209">SUM(D531:D537)</f>
        <v>535</v>
      </c>
      <c r="E538" s="27">
        <f t="shared" si="209"/>
        <v>20.329999999999998</v>
      </c>
      <c r="F538" s="27">
        <f t="shared" si="209"/>
        <v>18.28</v>
      </c>
      <c r="G538" s="27">
        <f t="shared" si="209"/>
        <v>79.2</v>
      </c>
      <c r="H538" s="27">
        <f t="shared" si="209"/>
        <v>537.56000000000006</v>
      </c>
      <c r="I538" s="57">
        <f t="shared" si="209"/>
        <v>20.98</v>
      </c>
      <c r="J538" s="19"/>
      <c r="K538" s="88" t="s">
        <v>162</v>
      </c>
    </row>
    <row r="539" spans="1:11">
      <c r="A539" s="66"/>
      <c r="B539" s="60"/>
      <c r="C539" s="17"/>
      <c r="D539" s="151"/>
      <c r="E539" s="25"/>
      <c r="F539" s="25"/>
      <c r="G539" s="25"/>
      <c r="H539" s="25"/>
      <c r="I539" s="53"/>
      <c r="J539" s="17"/>
      <c r="K539" s="88" t="s">
        <v>162</v>
      </c>
    </row>
    <row r="540" spans="1:11" ht="25.5">
      <c r="A540" s="66">
        <v>1</v>
      </c>
      <c r="B540" s="60" t="s">
        <v>28</v>
      </c>
      <c r="C540" s="146" t="s">
        <v>194</v>
      </c>
      <c r="D540" s="151">
        <v>25</v>
      </c>
      <c r="E540" s="25">
        <v>1.6</v>
      </c>
      <c r="F540" s="25">
        <v>4.2</v>
      </c>
      <c r="G540" s="25">
        <v>17.12</v>
      </c>
      <c r="H540" s="25">
        <v>112.75</v>
      </c>
      <c r="I540" s="25"/>
      <c r="J540" s="17"/>
      <c r="K540" s="88" t="s">
        <v>162</v>
      </c>
    </row>
    <row r="541" spans="1:11">
      <c r="A541" s="66">
        <v>2</v>
      </c>
      <c r="B541" s="60" t="s">
        <v>28</v>
      </c>
      <c r="C541" s="7" t="s">
        <v>43</v>
      </c>
      <c r="D541" s="148">
        <v>150</v>
      </c>
      <c r="E541" s="22">
        <v>0.03</v>
      </c>
      <c r="F541" s="22">
        <v>0</v>
      </c>
      <c r="G541" s="22">
        <v>7.59</v>
      </c>
      <c r="H541" s="22">
        <v>30.95</v>
      </c>
      <c r="I541" s="52">
        <v>1.2</v>
      </c>
      <c r="J541" s="17"/>
      <c r="K541" s="88" t="s">
        <v>162</v>
      </c>
    </row>
    <row r="542" spans="1:11">
      <c r="A542" s="66"/>
      <c r="B542" s="75" t="s">
        <v>20</v>
      </c>
      <c r="C542" s="17"/>
      <c r="D542" s="154">
        <f t="shared" ref="D542:I542" si="210">SUM(D540:D541)</f>
        <v>175</v>
      </c>
      <c r="E542" s="27">
        <f t="shared" si="210"/>
        <v>1.6300000000000001</v>
      </c>
      <c r="F542" s="27">
        <f t="shared" si="210"/>
        <v>4.2</v>
      </c>
      <c r="G542" s="27">
        <f t="shared" si="210"/>
        <v>24.71</v>
      </c>
      <c r="H542" s="27">
        <f t="shared" si="210"/>
        <v>143.69999999999999</v>
      </c>
      <c r="I542" s="57">
        <f t="shared" si="210"/>
        <v>1.2</v>
      </c>
      <c r="J542" s="17"/>
      <c r="K542" s="88" t="s">
        <v>162</v>
      </c>
    </row>
    <row r="543" spans="1:11">
      <c r="A543" s="66"/>
      <c r="B543" s="60"/>
      <c r="C543" s="17"/>
      <c r="D543" s="151"/>
      <c r="E543" s="25"/>
      <c r="F543" s="25"/>
      <c r="G543" s="25"/>
      <c r="H543" s="25"/>
      <c r="I543" s="53"/>
      <c r="J543" s="17"/>
      <c r="K543" s="88" t="s">
        <v>162</v>
      </c>
    </row>
    <row r="544" spans="1:11" s="44" customFormat="1">
      <c r="A544" s="72">
        <v>1</v>
      </c>
      <c r="B544" s="64" t="s">
        <v>29</v>
      </c>
      <c r="C544" s="11" t="s">
        <v>114</v>
      </c>
      <c r="D544" s="163">
        <v>150</v>
      </c>
      <c r="E544" s="106">
        <v>6.03</v>
      </c>
      <c r="F544" s="106">
        <v>8.17</v>
      </c>
      <c r="G544" s="106">
        <v>26.5</v>
      </c>
      <c r="H544" s="106">
        <v>205.67</v>
      </c>
      <c r="I544" s="106">
        <v>13.2</v>
      </c>
      <c r="J544" s="32"/>
      <c r="K544" s="88" t="s">
        <v>162</v>
      </c>
    </row>
    <row r="545" spans="1:11">
      <c r="A545" s="66">
        <v>2</v>
      </c>
      <c r="B545" s="60" t="s">
        <v>29</v>
      </c>
      <c r="C545" s="50" t="s">
        <v>89</v>
      </c>
      <c r="D545" s="151">
        <v>135</v>
      </c>
      <c r="E545" s="25">
        <v>3.78</v>
      </c>
      <c r="F545" s="25">
        <v>3.92</v>
      </c>
      <c r="G545" s="25">
        <v>14.18</v>
      </c>
      <c r="H545" s="25">
        <v>107.06</v>
      </c>
      <c r="I545" s="53">
        <v>0.81</v>
      </c>
      <c r="J545" s="17"/>
      <c r="K545" s="88"/>
    </row>
    <row r="546" spans="1:11">
      <c r="A546" s="66">
        <v>3</v>
      </c>
      <c r="B546" s="60" t="s">
        <v>29</v>
      </c>
      <c r="C546" s="17" t="s">
        <v>23</v>
      </c>
      <c r="D546" s="151">
        <v>20</v>
      </c>
      <c r="E546" s="25">
        <v>1.55</v>
      </c>
      <c r="F546" s="25">
        <v>0.53</v>
      </c>
      <c r="G546" s="25">
        <v>10.65</v>
      </c>
      <c r="H546" s="25">
        <v>54.6</v>
      </c>
      <c r="I546" s="53">
        <v>0</v>
      </c>
      <c r="J546" s="17"/>
      <c r="K546" s="88" t="s">
        <v>162</v>
      </c>
    </row>
    <row r="547" spans="1:11">
      <c r="A547" s="68"/>
      <c r="B547" s="75" t="s">
        <v>20</v>
      </c>
      <c r="C547" s="19"/>
      <c r="D547" s="154">
        <f t="shared" ref="D547:I547" si="211">SUM(D544:D546)</f>
        <v>305</v>
      </c>
      <c r="E547" s="27">
        <f t="shared" si="211"/>
        <v>11.360000000000001</v>
      </c>
      <c r="F547" s="27">
        <f t="shared" si="211"/>
        <v>12.62</v>
      </c>
      <c r="G547" s="27">
        <f t="shared" si="211"/>
        <v>51.33</v>
      </c>
      <c r="H547" s="27">
        <f t="shared" si="211"/>
        <v>367.33000000000004</v>
      </c>
      <c r="I547" s="57">
        <f t="shared" si="211"/>
        <v>14.01</v>
      </c>
      <c r="J547" s="19"/>
      <c r="K547" s="88" t="s">
        <v>162</v>
      </c>
    </row>
    <row r="548" spans="1:11">
      <c r="A548" s="69"/>
      <c r="B548" s="61"/>
      <c r="C548" s="29" t="s">
        <v>164</v>
      </c>
      <c r="D548" s="155">
        <f t="shared" ref="D548:I548" si="212">D525+D529+D538+D542+D547</f>
        <v>1465</v>
      </c>
      <c r="E548" s="30">
        <f t="shared" si="212"/>
        <v>47.21</v>
      </c>
      <c r="F548" s="30">
        <f t="shared" si="212"/>
        <v>44.97</v>
      </c>
      <c r="G548" s="30">
        <f t="shared" si="212"/>
        <v>209.86</v>
      </c>
      <c r="H548" s="30">
        <f t="shared" si="212"/>
        <v>1426.4100000000003</v>
      </c>
      <c r="I548" s="30">
        <f t="shared" si="212"/>
        <v>50.57</v>
      </c>
      <c r="J548" s="28"/>
      <c r="K548" s="88" t="s">
        <v>162</v>
      </c>
    </row>
    <row r="549" spans="1:11" ht="15" customHeight="1">
      <c r="A549" s="169"/>
      <c r="B549" s="175" t="s">
        <v>166</v>
      </c>
      <c r="C549" s="175"/>
      <c r="D549" s="23"/>
      <c r="E549" s="23"/>
      <c r="F549" s="23"/>
      <c r="G549" s="23"/>
      <c r="H549" s="23"/>
      <c r="I549" s="23"/>
      <c r="J549" s="15"/>
      <c r="K549" s="88" t="s">
        <v>162</v>
      </c>
    </row>
    <row r="550" spans="1:11">
      <c r="A550" s="145"/>
      <c r="B550" s="60"/>
      <c r="C550" s="145"/>
      <c r="D550" s="148"/>
      <c r="E550" s="22"/>
      <c r="F550" s="22"/>
      <c r="G550" s="22"/>
      <c r="H550" s="22"/>
      <c r="I550" s="22"/>
      <c r="J550" s="17"/>
      <c r="K550" s="88" t="s">
        <v>162</v>
      </c>
    </row>
    <row r="551" spans="1:11" s="44" customFormat="1">
      <c r="A551" s="10">
        <v>1</v>
      </c>
      <c r="B551" s="97" t="s">
        <v>18</v>
      </c>
      <c r="C551" s="11" t="s">
        <v>132</v>
      </c>
      <c r="D551" s="163">
        <v>150</v>
      </c>
      <c r="E551" s="106">
        <v>5.53</v>
      </c>
      <c r="F551" s="106">
        <v>4.45</v>
      </c>
      <c r="G551" s="106">
        <v>31.54</v>
      </c>
      <c r="H551" s="106">
        <v>190.12</v>
      </c>
      <c r="I551" s="106">
        <v>13.2</v>
      </c>
      <c r="J551" s="32"/>
      <c r="K551" s="88" t="s">
        <v>162</v>
      </c>
    </row>
    <row r="552" spans="1:11" s="130" customFormat="1">
      <c r="A552" s="125">
        <v>2</v>
      </c>
      <c r="B552" s="126" t="s">
        <v>18</v>
      </c>
      <c r="C552" s="127" t="s">
        <v>43</v>
      </c>
      <c r="D552" s="149">
        <v>150</v>
      </c>
      <c r="E552" s="128">
        <v>0.03</v>
      </c>
      <c r="F552" s="128">
        <v>0</v>
      </c>
      <c r="G552" s="128">
        <v>7.59</v>
      </c>
      <c r="H552" s="128">
        <v>30.95</v>
      </c>
      <c r="I552" s="129">
        <v>1.2</v>
      </c>
      <c r="J552" s="34"/>
      <c r="K552" s="110" t="s">
        <v>162</v>
      </c>
    </row>
    <row r="553" spans="1:11" s="130" customFormat="1">
      <c r="A553" s="125">
        <v>3</v>
      </c>
      <c r="B553" s="126" t="s">
        <v>18</v>
      </c>
      <c r="C553" s="127" t="s">
        <v>44</v>
      </c>
      <c r="D553" s="149">
        <v>10</v>
      </c>
      <c r="E553" s="128">
        <v>0.05</v>
      </c>
      <c r="F553" s="128">
        <v>8.25</v>
      </c>
      <c r="G553" s="128">
        <v>0.08</v>
      </c>
      <c r="H553" s="128">
        <v>74.8</v>
      </c>
      <c r="I553" s="129">
        <v>0</v>
      </c>
      <c r="J553" s="34"/>
      <c r="K553" s="110" t="s">
        <v>162</v>
      </c>
    </row>
    <row r="554" spans="1:11" s="130" customFormat="1">
      <c r="A554" s="125">
        <v>4</v>
      </c>
      <c r="B554" s="126" t="s">
        <v>18</v>
      </c>
      <c r="C554" s="127" t="s">
        <v>23</v>
      </c>
      <c r="D554" s="149">
        <v>20</v>
      </c>
      <c r="E554" s="128">
        <v>1.55</v>
      </c>
      <c r="F554" s="128">
        <v>0.53</v>
      </c>
      <c r="G554" s="128">
        <v>10.65</v>
      </c>
      <c r="H554" s="128">
        <v>54.6</v>
      </c>
      <c r="I554" s="129">
        <v>0</v>
      </c>
      <c r="J554" s="34"/>
      <c r="K554" s="110" t="s">
        <v>162</v>
      </c>
    </row>
    <row r="555" spans="1:11" s="130" customFormat="1">
      <c r="A555" s="125"/>
      <c r="B555" s="131" t="s">
        <v>20</v>
      </c>
      <c r="C555" s="132"/>
      <c r="D555" s="164">
        <f>SUM(D551:D554)</f>
        <v>330</v>
      </c>
      <c r="E555" s="133">
        <f t="shared" ref="E555:I555" si="213">SUM(E551:E554)</f>
        <v>7.16</v>
      </c>
      <c r="F555" s="133">
        <f t="shared" si="213"/>
        <v>13.229999999999999</v>
      </c>
      <c r="G555" s="133">
        <f t="shared" si="213"/>
        <v>49.859999999999992</v>
      </c>
      <c r="H555" s="133">
        <f t="shared" si="213"/>
        <v>350.47</v>
      </c>
      <c r="I555" s="134">
        <f t="shared" si="213"/>
        <v>14.399999999999999</v>
      </c>
      <c r="J555" s="34"/>
      <c r="K555" s="110" t="s">
        <v>162</v>
      </c>
    </row>
    <row r="556" spans="1:11" s="130" customFormat="1">
      <c r="A556" s="135"/>
      <c r="B556" s="137"/>
      <c r="C556" s="34"/>
      <c r="D556" s="159"/>
      <c r="E556" s="98"/>
      <c r="F556" s="98"/>
      <c r="G556" s="98"/>
      <c r="H556" s="98"/>
      <c r="I556" s="136"/>
      <c r="J556" s="34"/>
      <c r="K556" s="110" t="s">
        <v>162</v>
      </c>
    </row>
    <row r="557" spans="1:11" s="130" customFormat="1">
      <c r="A557" s="107">
        <v>1</v>
      </c>
      <c r="B557" s="137" t="s">
        <v>24</v>
      </c>
      <c r="C557" s="113" t="s">
        <v>45</v>
      </c>
      <c r="D557" s="159">
        <v>150</v>
      </c>
      <c r="E557" s="98">
        <v>0.11</v>
      </c>
      <c r="F557" s="98">
        <v>0.08</v>
      </c>
      <c r="G557" s="98">
        <v>14.79</v>
      </c>
      <c r="H557" s="98">
        <v>60.81</v>
      </c>
      <c r="I557" s="98">
        <v>1.5</v>
      </c>
      <c r="J557" s="34"/>
      <c r="K557" s="110" t="s">
        <v>162</v>
      </c>
    </row>
    <row r="558" spans="1:11" s="130" customFormat="1">
      <c r="A558" s="107">
        <v>2</v>
      </c>
      <c r="B558" s="137" t="s">
        <v>24</v>
      </c>
      <c r="C558" s="34" t="s">
        <v>26</v>
      </c>
      <c r="D558" s="159">
        <v>80</v>
      </c>
      <c r="E558" s="98">
        <v>1.2</v>
      </c>
      <c r="F558" s="98">
        <v>0.4</v>
      </c>
      <c r="G558" s="98">
        <v>16.8</v>
      </c>
      <c r="H558" s="98">
        <v>76.8</v>
      </c>
      <c r="I558" s="98">
        <v>8</v>
      </c>
      <c r="J558" s="34"/>
      <c r="K558" s="110" t="s">
        <v>162</v>
      </c>
    </row>
    <row r="559" spans="1:11" s="130" customFormat="1">
      <c r="A559" s="138"/>
      <c r="B559" s="139" t="s">
        <v>20</v>
      </c>
      <c r="C559" s="93"/>
      <c r="D559" s="160">
        <f>SUM(D557:D558)</f>
        <v>230</v>
      </c>
      <c r="E559" s="99">
        <f t="shared" ref="E559:I559" si="214">SUM(E557:E558)</f>
        <v>1.31</v>
      </c>
      <c r="F559" s="99">
        <f t="shared" si="214"/>
        <v>0.48000000000000004</v>
      </c>
      <c r="G559" s="99">
        <f t="shared" si="214"/>
        <v>31.59</v>
      </c>
      <c r="H559" s="99">
        <f t="shared" si="214"/>
        <v>137.61000000000001</v>
      </c>
      <c r="I559" s="140">
        <f t="shared" si="214"/>
        <v>9.5</v>
      </c>
      <c r="J559" s="34"/>
      <c r="K559" s="110" t="s">
        <v>162</v>
      </c>
    </row>
    <row r="560" spans="1:11" s="130" customFormat="1">
      <c r="A560" s="135"/>
      <c r="B560" s="137"/>
      <c r="C560" s="34"/>
      <c r="D560" s="159"/>
      <c r="E560" s="98"/>
      <c r="F560" s="98"/>
      <c r="G560" s="98"/>
      <c r="H560" s="98"/>
      <c r="I560" s="136"/>
      <c r="J560" s="34"/>
      <c r="K560" s="110" t="s">
        <v>162</v>
      </c>
    </row>
    <row r="561" spans="1:23" s="130" customFormat="1">
      <c r="A561" s="135">
        <v>1</v>
      </c>
      <c r="B561" s="137" t="s">
        <v>27</v>
      </c>
      <c r="C561" s="34" t="s">
        <v>168</v>
      </c>
      <c r="D561" s="159">
        <v>45</v>
      </c>
      <c r="E561" s="98">
        <v>0.33</v>
      </c>
      <c r="F561" s="98">
        <v>5.44</v>
      </c>
      <c r="G561" s="98">
        <v>1.0900000000000001</v>
      </c>
      <c r="H561" s="98">
        <v>54.41</v>
      </c>
      <c r="I561" s="136">
        <v>4.6399999999999997</v>
      </c>
      <c r="J561" s="34"/>
      <c r="K561" s="110" t="s">
        <v>162</v>
      </c>
    </row>
    <row r="562" spans="1:23" s="130" customFormat="1" ht="25.5">
      <c r="A562" s="135">
        <v>2</v>
      </c>
      <c r="B562" s="137" t="s">
        <v>27</v>
      </c>
      <c r="C562" s="126" t="s">
        <v>169</v>
      </c>
      <c r="D562" s="159">
        <v>150</v>
      </c>
      <c r="E562" s="98">
        <v>2.78</v>
      </c>
      <c r="F562" s="98">
        <v>5.49</v>
      </c>
      <c r="G562" s="98">
        <v>3.77</v>
      </c>
      <c r="H562" s="98">
        <v>84.59</v>
      </c>
      <c r="I562" s="136">
        <v>9.33</v>
      </c>
      <c r="J562" s="34"/>
      <c r="K562" s="110" t="s">
        <v>162</v>
      </c>
    </row>
    <row r="563" spans="1:23" s="130" customFormat="1">
      <c r="A563" s="135">
        <v>4</v>
      </c>
      <c r="B563" s="137" t="s">
        <v>27</v>
      </c>
      <c r="C563" s="34" t="s">
        <v>108</v>
      </c>
      <c r="D563" s="159">
        <v>50</v>
      </c>
      <c r="E563" s="98">
        <v>7.44</v>
      </c>
      <c r="F563" s="98">
        <v>6.39</v>
      </c>
      <c r="G563" s="98">
        <v>1.84</v>
      </c>
      <c r="H563" s="98">
        <v>102.94</v>
      </c>
      <c r="I563" s="136">
        <v>0.66</v>
      </c>
      <c r="J563" s="34"/>
      <c r="K563" s="110" t="s">
        <v>162</v>
      </c>
    </row>
    <row r="564" spans="1:23" s="130" customFormat="1">
      <c r="A564" s="135">
        <v>5</v>
      </c>
      <c r="B564" s="137" t="s">
        <v>27</v>
      </c>
      <c r="C564" s="34" t="s">
        <v>34</v>
      </c>
      <c r="D564" s="159">
        <v>100</v>
      </c>
      <c r="E564" s="98">
        <v>3.31</v>
      </c>
      <c r="F564" s="98">
        <v>2.7</v>
      </c>
      <c r="G564" s="98">
        <v>19.57</v>
      </c>
      <c r="H564" s="98">
        <v>120.24</v>
      </c>
      <c r="I564" s="136">
        <v>0</v>
      </c>
      <c r="J564" s="34"/>
      <c r="K564" s="110" t="s">
        <v>162</v>
      </c>
    </row>
    <row r="565" spans="1:23" s="130" customFormat="1">
      <c r="A565" s="135">
        <v>6</v>
      </c>
      <c r="B565" s="137" t="s">
        <v>27</v>
      </c>
      <c r="C565" s="50" t="s">
        <v>196</v>
      </c>
      <c r="D565" s="153">
        <v>120</v>
      </c>
      <c r="E565" s="33">
        <v>0.6</v>
      </c>
      <c r="F565" s="33">
        <v>0.12</v>
      </c>
      <c r="G565" s="33">
        <v>12.12</v>
      </c>
      <c r="H565" s="33">
        <v>55.2</v>
      </c>
      <c r="I565" s="33">
        <v>2.4</v>
      </c>
      <c r="J565" s="34"/>
      <c r="K565" s="110" t="s">
        <v>162</v>
      </c>
    </row>
    <row r="566" spans="1:23" s="130" customFormat="1">
      <c r="A566" s="135">
        <v>7</v>
      </c>
      <c r="B566" s="137" t="s">
        <v>27</v>
      </c>
      <c r="C566" s="34" t="s">
        <v>23</v>
      </c>
      <c r="D566" s="159">
        <v>20</v>
      </c>
      <c r="E566" s="98">
        <v>1.55</v>
      </c>
      <c r="F566" s="98">
        <v>0.53</v>
      </c>
      <c r="G566" s="98">
        <v>10.65</v>
      </c>
      <c r="H566" s="98">
        <v>54.6</v>
      </c>
      <c r="I566" s="136">
        <v>0</v>
      </c>
      <c r="J566" s="34"/>
      <c r="K566" s="110" t="s">
        <v>162</v>
      </c>
    </row>
    <row r="567" spans="1:23" s="130" customFormat="1">
      <c r="A567" s="135">
        <v>8</v>
      </c>
      <c r="B567" s="137" t="s">
        <v>27</v>
      </c>
      <c r="C567" s="34" t="s">
        <v>35</v>
      </c>
      <c r="D567" s="159">
        <v>20</v>
      </c>
      <c r="E567" s="98">
        <v>1.17</v>
      </c>
      <c r="F567" s="98">
        <v>0.19</v>
      </c>
      <c r="G567" s="98">
        <v>8.8800000000000008</v>
      </c>
      <c r="H567" s="98">
        <v>37.799999999999997</v>
      </c>
      <c r="I567" s="136">
        <v>0.01</v>
      </c>
      <c r="J567" s="34"/>
      <c r="K567" s="110" t="s">
        <v>162</v>
      </c>
    </row>
    <row r="568" spans="1:23" s="130" customFormat="1">
      <c r="A568" s="138"/>
      <c r="B568" s="139" t="s">
        <v>20</v>
      </c>
      <c r="C568" s="93"/>
      <c r="D568" s="160">
        <f t="shared" ref="D568:I568" si="215">SUM(D561:D567)</f>
        <v>505</v>
      </c>
      <c r="E568" s="99">
        <f t="shared" si="215"/>
        <v>17.18</v>
      </c>
      <c r="F568" s="99">
        <f t="shared" si="215"/>
        <v>20.860000000000003</v>
      </c>
      <c r="G568" s="99">
        <f t="shared" si="215"/>
        <v>57.92</v>
      </c>
      <c r="H568" s="99">
        <f t="shared" si="215"/>
        <v>509.78000000000003</v>
      </c>
      <c r="I568" s="140">
        <f t="shared" si="215"/>
        <v>17.04</v>
      </c>
      <c r="J568" s="34"/>
      <c r="K568" s="110" t="s">
        <v>162</v>
      </c>
    </row>
    <row r="569" spans="1:23" s="130" customFormat="1">
      <c r="A569" s="135"/>
      <c r="B569" s="137"/>
      <c r="C569" s="34"/>
      <c r="D569" s="159"/>
      <c r="E569" s="98"/>
      <c r="F569" s="98"/>
      <c r="G569" s="98"/>
      <c r="H569" s="98"/>
      <c r="I569" s="136"/>
      <c r="J569" s="34"/>
      <c r="K569" s="110" t="s">
        <v>162</v>
      </c>
    </row>
    <row r="570" spans="1:23" s="130" customFormat="1">
      <c r="A570" s="135">
        <v>1</v>
      </c>
      <c r="B570" s="137" t="s">
        <v>28</v>
      </c>
      <c r="C570" s="34" t="s">
        <v>66</v>
      </c>
      <c r="D570" s="159">
        <v>50</v>
      </c>
      <c r="E570" s="98">
        <v>3.28</v>
      </c>
      <c r="F570" s="98">
        <v>2.16</v>
      </c>
      <c r="G570" s="98">
        <v>21.83</v>
      </c>
      <c r="H570" s="98">
        <v>115.68</v>
      </c>
      <c r="I570" s="136">
        <v>0.55000000000000004</v>
      </c>
      <c r="J570" s="34"/>
      <c r="K570" s="110" t="s">
        <v>162</v>
      </c>
    </row>
    <row r="571" spans="1:23" s="130" customFormat="1">
      <c r="A571" s="135">
        <v>2</v>
      </c>
      <c r="B571" s="137" t="s">
        <v>28</v>
      </c>
      <c r="C571" s="34" t="s">
        <v>40</v>
      </c>
      <c r="D571" s="159">
        <v>150</v>
      </c>
      <c r="E571" s="98">
        <v>0</v>
      </c>
      <c r="F571" s="98">
        <v>0</v>
      </c>
      <c r="G571" s="98">
        <v>7.49</v>
      </c>
      <c r="H571" s="98">
        <v>28.43</v>
      </c>
      <c r="I571" s="136">
        <v>0</v>
      </c>
      <c r="J571" s="34"/>
      <c r="K571" s="110" t="s">
        <v>162</v>
      </c>
    </row>
    <row r="572" spans="1:23" s="130" customFormat="1">
      <c r="A572" s="135"/>
      <c r="B572" s="139" t="s">
        <v>20</v>
      </c>
      <c r="C572" s="34"/>
      <c r="D572" s="160">
        <f>SUM(D570:D571)</f>
        <v>200</v>
      </c>
      <c r="E572" s="99">
        <f t="shared" ref="E572:I572" si="216">SUM(E570:E571)</f>
        <v>3.28</v>
      </c>
      <c r="F572" s="99">
        <f t="shared" si="216"/>
        <v>2.16</v>
      </c>
      <c r="G572" s="99">
        <f t="shared" si="216"/>
        <v>29.32</v>
      </c>
      <c r="H572" s="99">
        <f t="shared" si="216"/>
        <v>144.11000000000001</v>
      </c>
      <c r="I572" s="140">
        <f t="shared" si="216"/>
        <v>0.55000000000000004</v>
      </c>
      <c r="J572" s="34"/>
      <c r="K572" s="110" t="s">
        <v>162</v>
      </c>
    </row>
    <row r="573" spans="1:23" s="130" customFormat="1">
      <c r="A573" s="135"/>
      <c r="B573" s="137"/>
      <c r="C573" s="34"/>
      <c r="D573" s="159"/>
      <c r="E573" s="98"/>
      <c r="F573" s="98"/>
      <c r="G573" s="98"/>
      <c r="H573" s="98"/>
      <c r="I573" s="136"/>
      <c r="J573" s="34"/>
      <c r="K573" s="110" t="s">
        <v>162</v>
      </c>
      <c r="M573" s="89"/>
      <c r="N573" s="141"/>
      <c r="O573" s="141"/>
      <c r="P573" s="141"/>
      <c r="Q573" s="141"/>
      <c r="R573" s="141"/>
      <c r="S573" s="141"/>
      <c r="T573" s="142"/>
      <c r="U573" s="142"/>
      <c r="V573" s="142"/>
      <c r="W573" s="142"/>
    </row>
    <row r="574" spans="1:23" s="130" customFormat="1">
      <c r="A574" s="135">
        <v>1</v>
      </c>
      <c r="B574" s="137" t="s">
        <v>29</v>
      </c>
      <c r="C574" s="34" t="s">
        <v>170</v>
      </c>
      <c r="D574" s="159">
        <v>100</v>
      </c>
      <c r="E574" s="98">
        <v>9.48</v>
      </c>
      <c r="F574" s="98">
        <v>8.31</v>
      </c>
      <c r="G574" s="98">
        <v>16.47</v>
      </c>
      <c r="H574" s="98">
        <v>178.66</v>
      </c>
      <c r="I574" s="136">
        <v>1.55</v>
      </c>
      <c r="J574" s="34"/>
      <c r="K574" s="110" t="s">
        <v>162</v>
      </c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</row>
    <row r="575" spans="1:23" s="130" customFormat="1">
      <c r="A575" s="135">
        <v>2</v>
      </c>
      <c r="B575" s="137" t="s">
        <v>29</v>
      </c>
      <c r="C575" s="34" t="s">
        <v>23</v>
      </c>
      <c r="D575" s="159">
        <v>20</v>
      </c>
      <c r="E575" s="98">
        <v>1.55</v>
      </c>
      <c r="F575" s="98">
        <v>0.53</v>
      </c>
      <c r="G575" s="98">
        <v>10.65</v>
      </c>
      <c r="H575" s="98">
        <v>54.6</v>
      </c>
      <c r="I575" s="136">
        <v>0</v>
      </c>
      <c r="J575" s="34"/>
      <c r="K575" s="110" t="s">
        <v>162</v>
      </c>
    </row>
    <row r="576" spans="1:23">
      <c r="A576" s="66">
        <v>3</v>
      </c>
      <c r="B576" s="60" t="s">
        <v>29</v>
      </c>
      <c r="C576" s="7" t="s">
        <v>133</v>
      </c>
      <c r="D576" s="148">
        <v>150</v>
      </c>
      <c r="E576" s="22">
        <v>2.4900000000000002</v>
      </c>
      <c r="F576" s="22">
        <v>2.5499999999999998</v>
      </c>
      <c r="G576" s="22">
        <v>10.1</v>
      </c>
      <c r="H576" s="22">
        <v>71.069999999999993</v>
      </c>
      <c r="I576" s="52">
        <v>7.5</v>
      </c>
      <c r="J576" s="17"/>
      <c r="K576" s="88" t="s">
        <v>162</v>
      </c>
    </row>
    <row r="577" spans="1:11">
      <c r="A577" s="68"/>
      <c r="B577" s="75" t="s">
        <v>20</v>
      </c>
      <c r="C577" s="19"/>
      <c r="D577" s="154">
        <f t="shared" ref="D577:I577" si="217">SUM(D574:D576)</f>
        <v>270</v>
      </c>
      <c r="E577" s="27">
        <f t="shared" si="217"/>
        <v>13.520000000000001</v>
      </c>
      <c r="F577" s="27">
        <f t="shared" si="217"/>
        <v>11.39</v>
      </c>
      <c r="G577" s="27">
        <f t="shared" si="217"/>
        <v>37.22</v>
      </c>
      <c r="H577" s="27">
        <f t="shared" si="217"/>
        <v>304.33</v>
      </c>
      <c r="I577" s="57">
        <f t="shared" si="217"/>
        <v>9.0500000000000007</v>
      </c>
      <c r="J577" s="17"/>
      <c r="K577" s="88" t="s">
        <v>162</v>
      </c>
    </row>
    <row r="578" spans="1:11">
      <c r="A578" s="69"/>
      <c r="B578" s="61"/>
      <c r="C578" s="29" t="s">
        <v>167</v>
      </c>
      <c r="D578" s="155">
        <f t="shared" ref="D578:I578" si="218">D555+D559+D568+D572+D577</f>
        <v>1535</v>
      </c>
      <c r="E578" s="30">
        <f t="shared" si="218"/>
        <v>42.45</v>
      </c>
      <c r="F578" s="30">
        <f t="shared" si="218"/>
        <v>48.120000000000005</v>
      </c>
      <c r="G578" s="30">
        <f t="shared" si="218"/>
        <v>205.91</v>
      </c>
      <c r="H578" s="30">
        <f t="shared" si="218"/>
        <v>1446.3000000000002</v>
      </c>
      <c r="I578" s="58">
        <f t="shared" si="218"/>
        <v>50.539999999999992</v>
      </c>
      <c r="J578" s="17"/>
      <c r="K578" s="88" t="s">
        <v>162</v>
      </c>
    </row>
    <row r="579" spans="1:11">
      <c r="A579" s="169"/>
      <c r="B579" s="175" t="s">
        <v>171</v>
      </c>
      <c r="C579" s="175"/>
      <c r="D579" s="23"/>
      <c r="E579" s="23"/>
      <c r="F579" s="23"/>
      <c r="G579" s="23"/>
      <c r="H579" s="23"/>
      <c r="I579" s="23"/>
      <c r="J579" s="12"/>
      <c r="K579" s="88" t="s">
        <v>162</v>
      </c>
    </row>
    <row r="580" spans="1:11" s="111" customFormat="1">
      <c r="A580" s="107"/>
      <c r="B580" s="108"/>
      <c r="C580" s="107"/>
      <c r="D580" s="156"/>
      <c r="E580" s="109"/>
      <c r="F580" s="109"/>
      <c r="G580" s="109"/>
      <c r="H580" s="109"/>
      <c r="I580" s="109"/>
      <c r="J580" s="107"/>
      <c r="K580" s="110" t="s">
        <v>162</v>
      </c>
    </row>
    <row r="581" spans="1:11" s="111" customFormat="1">
      <c r="A581" s="107">
        <v>1</v>
      </c>
      <c r="B581" s="112" t="s">
        <v>18</v>
      </c>
      <c r="C581" s="113" t="s">
        <v>42</v>
      </c>
      <c r="D581" s="156">
        <v>60</v>
      </c>
      <c r="E581" s="109">
        <v>5.8</v>
      </c>
      <c r="F581" s="109">
        <v>5.89</v>
      </c>
      <c r="G581" s="109">
        <v>1.1299999999999999</v>
      </c>
      <c r="H581" s="109">
        <v>81.06</v>
      </c>
      <c r="I581" s="109">
        <v>0.9</v>
      </c>
      <c r="J581" s="107"/>
      <c r="K581" s="110" t="s">
        <v>162</v>
      </c>
    </row>
    <row r="582" spans="1:11" s="111" customFormat="1">
      <c r="A582" s="107">
        <v>2</v>
      </c>
      <c r="B582" s="112" t="s">
        <v>18</v>
      </c>
      <c r="C582" s="113" t="s">
        <v>202</v>
      </c>
      <c r="D582" s="156">
        <v>30</v>
      </c>
      <c r="E582" s="109">
        <v>6.92</v>
      </c>
      <c r="F582" s="109">
        <v>2.31</v>
      </c>
      <c r="G582" s="109">
        <v>16.14</v>
      </c>
      <c r="H582" s="109">
        <v>109.08</v>
      </c>
      <c r="I582" s="109">
        <v>0</v>
      </c>
      <c r="J582" s="107"/>
      <c r="K582" s="110"/>
    </row>
    <row r="583" spans="1:11" s="111" customFormat="1">
      <c r="A583" s="107">
        <v>3</v>
      </c>
      <c r="B583" s="112" t="s">
        <v>18</v>
      </c>
      <c r="C583" s="113" t="s">
        <v>40</v>
      </c>
      <c r="D583" s="156">
        <v>150</v>
      </c>
      <c r="E583" s="109">
        <v>0</v>
      </c>
      <c r="F583" s="109">
        <v>0</v>
      </c>
      <c r="G583" s="109">
        <v>7.49</v>
      </c>
      <c r="H583" s="109">
        <v>28.43</v>
      </c>
      <c r="I583" s="109">
        <v>0</v>
      </c>
      <c r="J583" s="107"/>
      <c r="K583" s="110" t="s">
        <v>162</v>
      </c>
    </row>
    <row r="584" spans="1:11" s="111" customFormat="1">
      <c r="A584" s="107">
        <v>4</v>
      </c>
      <c r="B584" s="112" t="s">
        <v>18</v>
      </c>
      <c r="C584" s="113" t="s">
        <v>124</v>
      </c>
      <c r="D584" s="156">
        <v>50</v>
      </c>
      <c r="E584" s="109">
        <v>3.75</v>
      </c>
      <c r="F584" s="109">
        <v>1.95</v>
      </c>
      <c r="G584" s="109">
        <v>5.2</v>
      </c>
      <c r="H584" s="109">
        <v>53.35</v>
      </c>
      <c r="I584" s="109">
        <v>0</v>
      </c>
      <c r="J584" s="107"/>
      <c r="K584" s="110" t="s">
        <v>162</v>
      </c>
    </row>
    <row r="585" spans="1:11" s="111" customFormat="1">
      <c r="A585" s="107">
        <v>5</v>
      </c>
      <c r="B585" s="112" t="s">
        <v>18</v>
      </c>
      <c r="C585" s="113" t="s">
        <v>23</v>
      </c>
      <c r="D585" s="156">
        <v>20</v>
      </c>
      <c r="E585" s="109">
        <v>1.55</v>
      </c>
      <c r="F585" s="109">
        <v>0.53</v>
      </c>
      <c r="G585" s="109">
        <v>10.65</v>
      </c>
      <c r="H585" s="109">
        <v>54.6</v>
      </c>
      <c r="I585" s="109">
        <v>0</v>
      </c>
      <c r="J585" s="107"/>
      <c r="K585" s="110" t="s">
        <v>162</v>
      </c>
    </row>
    <row r="586" spans="1:11" s="111" customFormat="1">
      <c r="A586" s="107"/>
      <c r="B586" s="114" t="s">
        <v>20</v>
      </c>
      <c r="C586" s="115"/>
      <c r="D586" s="165">
        <f>SUM(D581:D585)</f>
        <v>310</v>
      </c>
      <c r="E586" s="116">
        <f t="shared" ref="E586:I586" si="219">SUM(E581:E585)</f>
        <v>18.02</v>
      </c>
      <c r="F586" s="116">
        <f t="shared" si="219"/>
        <v>10.679999999999998</v>
      </c>
      <c r="G586" s="116">
        <f t="shared" si="219"/>
        <v>40.61</v>
      </c>
      <c r="H586" s="116">
        <f t="shared" si="219"/>
        <v>326.52000000000004</v>
      </c>
      <c r="I586" s="116">
        <f t="shared" si="219"/>
        <v>0.9</v>
      </c>
      <c r="J586" s="107"/>
      <c r="K586" s="110" t="s">
        <v>162</v>
      </c>
    </row>
    <row r="587" spans="1:11" s="111" customFormat="1">
      <c r="A587" s="117"/>
      <c r="B587" s="108"/>
      <c r="C587" s="50"/>
      <c r="D587" s="153"/>
      <c r="E587" s="33"/>
      <c r="F587" s="33"/>
      <c r="G587" s="33"/>
      <c r="H587" s="33"/>
      <c r="I587" s="33"/>
      <c r="J587" s="50"/>
      <c r="K587" s="110" t="s">
        <v>162</v>
      </c>
    </row>
    <row r="588" spans="1:11" s="111" customFormat="1">
      <c r="A588" s="107">
        <v>1</v>
      </c>
      <c r="B588" s="108" t="s">
        <v>24</v>
      </c>
      <c r="C588" s="113" t="s">
        <v>172</v>
      </c>
      <c r="D588" s="153">
        <v>150</v>
      </c>
      <c r="E588" s="33">
        <v>0.11</v>
      </c>
      <c r="F588" s="33">
        <v>0.12</v>
      </c>
      <c r="G588" s="33">
        <v>14.85</v>
      </c>
      <c r="H588" s="33">
        <v>61.49</v>
      </c>
      <c r="I588" s="33">
        <v>3</v>
      </c>
      <c r="J588" s="50"/>
      <c r="K588" s="110" t="s">
        <v>162</v>
      </c>
    </row>
    <row r="589" spans="1:11" s="111" customFormat="1">
      <c r="A589" s="107">
        <v>2</v>
      </c>
      <c r="B589" s="108" t="s">
        <v>24</v>
      </c>
      <c r="C589" s="50" t="s">
        <v>26</v>
      </c>
      <c r="D589" s="153">
        <v>80</v>
      </c>
      <c r="E589" s="33">
        <v>0.32</v>
      </c>
      <c r="F589" s="33">
        <v>0.24</v>
      </c>
      <c r="G589" s="33">
        <v>8.24</v>
      </c>
      <c r="H589" s="33">
        <v>37.6</v>
      </c>
      <c r="I589" s="33">
        <v>4</v>
      </c>
      <c r="J589" s="50"/>
      <c r="K589" s="110" t="s">
        <v>162</v>
      </c>
    </row>
    <row r="590" spans="1:11" s="111" customFormat="1">
      <c r="A590" s="118"/>
      <c r="B590" s="119" t="s">
        <v>20</v>
      </c>
      <c r="C590" s="120"/>
      <c r="D590" s="158">
        <f>SUM(D588:D589)</f>
        <v>230</v>
      </c>
      <c r="E590" s="121">
        <f t="shared" ref="E590:I590" si="220">SUM(E588:E589)</f>
        <v>0.43</v>
      </c>
      <c r="F590" s="121">
        <f t="shared" si="220"/>
        <v>0.36</v>
      </c>
      <c r="G590" s="121">
        <f t="shared" si="220"/>
        <v>23.09</v>
      </c>
      <c r="H590" s="121">
        <f t="shared" si="220"/>
        <v>99.09</v>
      </c>
      <c r="I590" s="121">
        <f t="shared" si="220"/>
        <v>7</v>
      </c>
      <c r="J590" s="120"/>
      <c r="K590" s="110" t="s">
        <v>162</v>
      </c>
    </row>
    <row r="591" spans="1:11" s="111" customFormat="1">
      <c r="A591" s="117"/>
      <c r="B591" s="108"/>
      <c r="C591" s="50"/>
      <c r="D591" s="153"/>
      <c r="E591" s="33"/>
      <c r="F591" s="33"/>
      <c r="G591" s="33"/>
      <c r="H591" s="33"/>
      <c r="I591" s="33"/>
      <c r="J591" s="50"/>
      <c r="K591" s="110" t="s">
        <v>162</v>
      </c>
    </row>
    <row r="592" spans="1:11" s="111" customFormat="1">
      <c r="A592" s="117">
        <v>1</v>
      </c>
      <c r="B592" s="108" t="s">
        <v>27</v>
      </c>
      <c r="C592" s="50" t="s">
        <v>60</v>
      </c>
      <c r="D592" s="153">
        <v>45</v>
      </c>
      <c r="E592" s="33">
        <v>0.74</v>
      </c>
      <c r="F592" s="33">
        <v>4.54</v>
      </c>
      <c r="G592" s="33">
        <v>4.3499999999999996</v>
      </c>
      <c r="H592" s="33">
        <v>60.72</v>
      </c>
      <c r="I592" s="33">
        <v>12.02</v>
      </c>
      <c r="J592" s="50"/>
      <c r="K592" s="110" t="s">
        <v>162</v>
      </c>
    </row>
    <row r="593" spans="1:11" s="111" customFormat="1">
      <c r="A593" s="117">
        <v>2</v>
      </c>
      <c r="B593" s="108" t="s">
        <v>27</v>
      </c>
      <c r="C593" s="112" t="s">
        <v>193</v>
      </c>
      <c r="D593" s="153">
        <v>140</v>
      </c>
      <c r="E593" s="33">
        <v>4.33</v>
      </c>
      <c r="F593" s="33">
        <v>3.15</v>
      </c>
      <c r="G593" s="33">
        <v>10.95</v>
      </c>
      <c r="H593" s="33">
        <v>84.36</v>
      </c>
      <c r="I593" s="33">
        <v>3.64</v>
      </c>
      <c r="J593" s="50"/>
      <c r="K593" s="110" t="s">
        <v>162</v>
      </c>
    </row>
    <row r="594" spans="1:11" s="111" customFormat="1">
      <c r="A594" s="117">
        <v>3</v>
      </c>
      <c r="B594" s="108" t="s">
        <v>27</v>
      </c>
      <c r="C594" s="112" t="s">
        <v>87</v>
      </c>
      <c r="D594" s="153">
        <v>10</v>
      </c>
      <c r="E594" s="33">
        <v>1.1100000000000001</v>
      </c>
      <c r="F594" s="33">
        <v>0.38</v>
      </c>
      <c r="G594" s="33">
        <v>7.62</v>
      </c>
      <c r="H594" s="33">
        <v>39.04</v>
      </c>
      <c r="I594" s="33">
        <v>0</v>
      </c>
      <c r="J594" s="50"/>
      <c r="K594" s="110" t="s">
        <v>162</v>
      </c>
    </row>
    <row r="595" spans="1:11" s="111" customFormat="1">
      <c r="A595" s="117">
        <v>4</v>
      </c>
      <c r="B595" s="108" t="s">
        <v>27</v>
      </c>
      <c r="C595" s="50" t="s">
        <v>88</v>
      </c>
      <c r="D595" s="153">
        <v>100</v>
      </c>
      <c r="E595" s="33">
        <v>9.48</v>
      </c>
      <c r="F595" s="33">
        <v>11.28</v>
      </c>
      <c r="G595" s="33">
        <v>19.57</v>
      </c>
      <c r="H595" s="33">
        <v>209.42</v>
      </c>
      <c r="I595" s="33">
        <v>2.72</v>
      </c>
      <c r="J595" s="50"/>
      <c r="K595" s="110" t="s">
        <v>162</v>
      </c>
    </row>
    <row r="596" spans="1:11" s="111" customFormat="1">
      <c r="A596" s="117">
        <v>5</v>
      </c>
      <c r="B596" s="108" t="s">
        <v>27</v>
      </c>
      <c r="C596" s="50" t="s">
        <v>50</v>
      </c>
      <c r="D596" s="153">
        <v>150</v>
      </c>
      <c r="E596" s="33">
        <v>0.35</v>
      </c>
      <c r="F596" s="33">
        <v>0</v>
      </c>
      <c r="G596" s="33">
        <v>20.09</v>
      </c>
      <c r="H596" s="33">
        <v>89</v>
      </c>
      <c r="I596" s="33">
        <v>0.42</v>
      </c>
      <c r="J596" s="50"/>
      <c r="K596" s="110" t="s">
        <v>162</v>
      </c>
    </row>
    <row r="597" spans="1:11" s="111" customFormat="1">
      <c r="A597" s="117">
        <v>6</v>
      </c>
      <c r="B597" s="108" t="s">
        <v>27</v>
      </c>
      <c r="C597" s="50" t="s">
        <v>23</v>
      </c>
      <c r="D597" s="153">
        <v>20</v>
      </c>
      <c r="E597" s="33">
        <v>1.55</v>
      </c>
      <c r="F597" s="33">
        <v>0.53</v>
      </c>
      <c r="G597" s="33">
        <v>10.65</v>
      </c>
      <c r="H597" s="33">
        <v>54.6</v>
      </c>
      <c r="I597" s="33">
        <v>0</v>
      </c>
      <c r="J597" s="50"/>
      <c r="K597" s="110" t="s">
        <v>162</v>
      </c>
    </row>
    <row r="598" spans="1:11" s="111" customFormat="1">
      <c r="A598" s="117">
        <v>7</v>
      </c>
      <c r="B598" s="108" t="s">
        <v>27</v>
      </c>
      <c r="C598" s="50" t="s">
        <v>35</v>
      </c>
      <c r="D598" s="153">
        <v>20</v>
      </c>
      <c r="E598" s="33">
        <v>1.17</v>
      </c>
      <c r="F598" s="33">
        <v>0.19</v>
      </c>
      <c r="G598" s="33">
        <v>8.8800000000000008</v>
      </c>
      <c r="H598" s="33">
        <v>37.799999999999997</v>
      </c>
      <c r="I598" s="33">
        <v>0.01</v>
      </c>
      <c r="J598" s="50"/>
      <c r="K598" s="110" t="s">
        <v>162</v>
      </c>
    </row>
    <row r="599" spans="1:11" s="111" customFormat="1">
      <c r="A599" s="118"/>
      <c r="B599" s="119" t="s">
        <v>20</v>
      </c>
      <c r="C599" s="120"/>
      <c r="D599" s="158">
        <f t="shared" ref="D599:I599" si="221">SUM(D592:D598)</f>
        <v>485</v>
      </c>
      <c r="E599" s="121">
        <f t="shared" si="221"/>
        <v>18.730000000000004</v>
      </c>
      <c r="F599" s="121">
        <f t="shared" si="221"/>
        <v>20.070000000000004</v>
      </c>
      <c r="G599" s="121">
        <f t="shared" si="221"/>
        <v>82.11</v>
      </c>
      <c r="H599" s="121">
        <f t="shared" si="221"/>
        <v>574.93999999999994</v>
      </c>
      <c r="I599" s="121">
        <f t="shared" si="221"/>
        <v>18.810000000000002</v>
      </c>
      <c r="J599" s="120"/>
      <c r="K599" s="110" t="s">
        <v>162</v>
      </c>
    </row>
    <row r="600" spans="1:11" s="111" customFormat="1">
      <c r="A600" s="117"/>
      <c r="B600" s="108"/>
      <c r="C600" s="50"/>
      <c r="D600" s="153"/>
      <c r="E600" s="33"/>
      <c r="F600" s="33"/>
      <c r="G600" s="33"/>
      <c r="H600" s="33"/>
      <c r="I600" s="33"/>
      <c r="J600" s="50"/>
      <c r="K600" s="110" t="s">
        <v>162</v>
      </c>
    </row>
    <row r="601" spans="1:11" s="111" customFormat="1">
      <c r="A601" s="117">
        <v>1</v>
      </c>
      <c r="B601" s="108" t="s">
        <v>28</v>
      </c>
      <c r="C601" s="50" t="s">
        <v>173</v>
      </c>
      <c r="D601" s="153">
        <v>20</v>
      </c>
      <c r="E601" s="33">
        <v>0.16</v>
      </c>
      <c r="F601" s="33">
        <v>0.01</v>
      </c>
      <c r="G601" s="33">
        <v>16.059999999999999</v>
      </c>
      <c r="H601" s="33">
        <v>64.72</v>
      </c>
      <c r="I601" s="33">
        <v>0</v>
      </c>
      <c r="J601" s="50"/>
      <c r="K601" s="110" t="s">
        <v>162</v>
      </c>
    </row>
    <row r="602" spans="1:11" s="111" customFormat="1">
      <c r="A602" s="117">
        <v>2</v>
      </c>
      <c r="B602" s="108" t="s">
        <v>28</v>
      </c>
      <c r="C602" s="113" t="s">
        <v>78</v>
      </c>
      <c r="D602" s="153">
        <v>150</v>
      </c>
      <c r="E602" s="33">
        <v>0.39</v>
      </c>
      <c r="F602" s="33">
        <v>0.05</v>
      </c>
      <c r="G602" s="33">
        <v>17.66</v>
      </c>
      <c r="H602" s="33">
        <v>60.35</v>
      </c>
      <c r="I602" s="55">
        <v>120</v>
      </c>
      <c r="J602" s="50"/>
      <c r="K602" s="110" t="s">
        <v>162</v>
      </c>
    </row>
    <row r="603" spans="1:11" s="111" customFormat="1">
      <c r="A603" s="117"/>
      <c r="B603" s="119" t="s">
        <v>20</v>
      </c>
      <c r="C603" s="50"/>
      <c r="D603" s="158">
        <f>SUM(D601:D602)</f>
        <v>170</v>
      </c>
      <c r="E603" s="121">
        <f t="shared" ref="E603:I603" si="222">SUM(E601:E602)</f>
        <v>0.55000000000000004</v>
      </c>
      <c r="F603" s="121">
        <f t="shared" si="222"/>
        <v>6.0000000000000005E-2</v>
      </c>
      <c r="G603" s="121">
        <f t="shared" si="222"/>
        <v>33.72</v>
      </c>
      <c r="H603" s="121">
        <f t="shared" si="222"/>
        <v>125.07</v>
      </c>
      <c r="I603" s="121">
        <f t="shared" si="222"/>
        <v>120</v>
      </c>
      <c r="J603" s="50"/>
      <c r="K603" s="110" t="s">
        <v>162</v>
      </c>
    </row>
    <row r="604" spans="1:11" s="111" customFormat="1">
      <c r="A604" s="117"/>
      <c r="B604" s="108"/>
      <c r="C604" s="50"/>
      <c r="D604" s="153"/>
      <c r="E604" s="33"/>
      <c r="F604" s="33"/>
      <c r="G604" s="33"/>
      <c r="H604" s="33"/>
      <c r="I604" s="33"/>
      <c r="J604" s="50"/>
      <c r="K604" s="110" t="s">
        <v>162</v>
      </c>
    </row>
    <row r="605" spans="1:11" s="111" customFormat="1">
      <c r="A605" s="117">
        <v>1</v>
      </c>
      <c r="B605" s="108" t="s">
        <v>29</v>
      </c>
      <c r="C605" s="112" t="s">
        <v>205</v>
      </c>
      <c r="D605" s="153">
        <v>60</v>
      </c>
      <c r="E605" s="33">
        <v>12.74</v>
      </c>
      <c r="F605" s="33">
        <v>6.68</v>
      </c>
      <c r="G605" s="33">
        <v>2.75</v>
      </c>
      <c r="H605" s="33">
        <v>122.67</v>
      </c>
      <c r="I605" s="55">
        <v>0.53</v>
      </c>
      <c r="J605" s="50"/>
      <c r="K605" s="110" t="s">
        <v>162</v>
      </c>
    </row>
    <row r="606" spans="1:11" s="111" customFormat="1">
      <c r="A606" s="117">
        <v>2</v>
      </c>
      <c r="B606" s="108" t="s">
        <v>29</v>
      </c>
      <c r="C606" s="50" t="s">
        <v>77</v>
      </c>
      <c r="D606" s="153">
        <v>100</v>
      </c>
      <c r="E606" s="33">
        <v>2.08</v>
      </c>
      <c r="F606" s="33">
        <v>2.4300000000000002</v>
      </c>
      <c r="G606" s="33">
        <v>12.32</v>
      </c>
      <c r="H606" s="33">
        <v>82.62</v>
      </c>
      <c r="I606" s="33">
        <v>18.100000000000001</v>
      </c>
      <c r="J606" s="50"/>
      <c r="K606" s="110" t="s">
        <v>162</v>
      </c>
    </row>
    <row r="607" spans="1:11" s="111" customFormat="1">
      <c r="A607" s="117">
        <v>3</v>
      </c>
      <c r="B607" s="108" t="s">
        <v>29</v>
      </c>
      <c r="C607" s="50" t="s">
        <v>23</v>
      </c>
      <c r="D607" s="153">
        <v>20</v>
      </c>
      <c r="E607" s="33">
        <v>1.55</v>
      </c>
      <c r="F607" s="33">
        <v>0.53</v>
      </c>
      <c r="G607" s="33">
        <v>10.65</v>
      </c>
      <c r="H607" s="33">
        <v>54.6</v>
      </c>
      <c r="I607" s="33">
        <v>0</v>
      </c>
      <c r="J607" s="50"/>
      <c r="K607" s="110" t="s">
        <v>162</v>
      </c>
    </row>
    <row r="608" spans="1:11" s="111" customFormat="1">
      <c r="A608" s="117">
        <v>4</v>
      </c>
      <c r="B608" s="108" t="s">
        <v>29</v>
      </c>
      <c r="C608" s="50" t="s">
        <v>174</v>
      </c>
      <c r="D608" s="153">
        <v>150</v>
      </c>
      <c r="E608" s="33">
        <v>0.15</v>
      </c>
      <c r="F608" s="33">
        <v>0.03</v>
      </c>
      <c r="G608" s="33">
        <v>22.25</v>
      </c>
      <c r="H608" s="33">
        <v>84.38</v>
      </c>
      <c r="I608" s="33">
        <v>2.66</v>
      </c>
      <c r="J608" s="50"/>
      <c r="K608" s="110" t="s">
        <v>162</v>
      </c>
    </row>
    <row r="609" spans="1:11" s="111" customFormat="1">
      <c r="A609" s="118"/>
      <c r="B609" s="119" t="s">
        <v>20</v>
      </c>
      <c r="C609" s="120"/>
      <c r="D609" s="158">
        <f>SUM(D605:D608)</f>
        <v>330</v>
      </c>
      <c r="E609" s="121">
        <f t="shared" ref="E609:I609" si="223">SUM(E605:E608)</f>
        <v>16.52</v>
      </c>
      <c r="F609" s="121">
        <f t="shared" si="223"/>
        <v>9.6699999999999982</v>
      </c>
      <c r="G609" s="121">
        <f t="shared" si="223"/>
        <v>47.97</v>
      </c>
      <c r="H609" s="121">
        <f t="shared" si="223"/>
        <v>344.27000000000004</v>
      </c>
      <c r="I609" s="121">
        <f t="shared" si="223"/>
        <v>21.290000000000003</v>
      </c>
      <c r="J609" s="120"/>
      <c r="K609" s="110" t="s">
        <v>162</v>
      </c>
    </row>
    <row r="610" spans="1:11">
      <c r="A610" s="69"/>
      <c r="B610" s="61"/>
      <c r="C610" s="29" t="s">
        <v>181</v>
      </c>
      <c r="D610" s="155">
        <f t="shared" ref="D610:I610" si="224">D586+D590+D599+D603+D609</f>
        <v>1525</v>
      </c>
      <c r="E610" s="30">
        <f t="shared" si="224"/>
        <v>54.25</v>
      </c>
      <c r="F610" s="30">
        <f t="shared" si="224"/>
        <v>40.839999999999996</v>
      </c>
      <c r="G610" s="30">
        <f t="shared" si="224"/>
        <v>227.5</v>
      </c>
      <c r="H610" s="30">
        <f t="shared" si="224"/>
        <v>1469.8899999999999</v>
      </c>
      <c r="I610" s="30">
        <f t="shared" si="224"/>
        <v>168</v>
      </c>
      <c r="J610" s="28"/>
      <c r="K610" s="88" t="s">
        <v>162</v>
      </c>
    </row>
    <row r="611" spans="1:11">
      <c r="A611" s="169"/>
      <c r="B611" s="175" t="s">
        <v>176</v>
      </c>
      <c r="C611" s="175"/>
      <c r="D611" s="23"/>
      <c r="E611" s="23"/>
      <c r="F611" s="23"/>
      <c r="G611" s="23"/>
      <c r="H611" s="23"/>
      <c r="I611" s="23"/>
      <c r="J611" s="12"/>
      <c r="K611" s="88" t="s">
        <v>162</v>
      </c>
    </row>
    <row r="612" spans="1:11" s="111" customFormat="1">
      <c r="A612" s="107"/>
      <c r="B612" s="108"/>
      <c r="C612" s="107"/>
      <c r="D612" s="156"/>
      <c r="E612" s="109"/>
      <c r="F612" s="109"/>
      <c r="G612" s="109"/>
      <c r="H612" s="109"/>
      <c r="I612" s="109"/>
      <c r="J612" s="107"/>
      <c r="K612" s="110" t="s">
        <v>162</v>
      </c>
    </row>
    <row r="613" spans="1:11" s="111" customFormat="1">
      <c r="A613" s="107">
        <v>1</v>
      </c>
      <c r="B613" s="112" t="s">
        <v>18</v>
      </c>
      <c r="C613" s="113" t="s">
        <v>72</v>
      </c>
      <c r="D613" s="156">
        <v>150</v>
      </c>
      <c r="E613" s="109">
        <v>6.75</v>
      </c>
      <c r="F613" s="109">
        <v>9.3800000000000008</v>
      </c>
      <c r="G613" s="109">
        <v>24.52</v>
      </c>
      <c r="H613" s="109">
        <v>210</v>
      </c>
      <c r="I613" s="109">
        <v>13.2</v>
      </c>
      <c r="J613" s="107"/>
      <c r="K613" s="110" t="s">
        <v>162</v>
      </c>
    </row>
    <row r="614" spans="1:11" s="111" customFormat="1">
      <c r="A614" s="107">
        <v>2</v>
      </c>
      <c r="B614" s="112" t="s">
        <v>18</v>
      </c>
      <c r="C614" s="113" t="s">
        <v>40</v>
      </c>
      <c r="D614" s="156">
        <v>150</v>
      </c>
      <c r="E614" s="109">
        <v>0</v>
      </c>
      <c r="F614" s="109">
        <v>0</v>
      </c>
      <c r="G614" s="109">
        <v>7.49</v>
      </c>
      <c r="H614" s="109">
        <v>28.43</v>
      </c>
      <c r="I614" s="109">
        <v>0</v>
      </c>
      <c r="J614" s="107"/>
      <c r="K614" s="110" t="s">
        <v>162</v>
      </c>
    </row>
    <row r="615" spans="1:11" s="111" customFormat="1">
      <c r="A615" s="107">
        <v>3</v>
      </c>
      <c r="B615" s="112" t="s">
        <v>18</v>
      </c>
      <c r="C615" s="113" t="s">
        <v>44</v>
      </c>
      <c r="D615" s="156">
        <v>10</v>
      </c>
      <c r="E615" s="109">
        <v>0.05</v>
      </c>
      <c r="F615" s="109">
        <v>8.25</v>
      </c>
      <c r="G615" s="109">
        <v>0.08</v>
      </c>
      <c r="H615" s="109">
        <v>74.8</v>
      </c>
      <c r="I615" s="109">
        <v>0</v>
      </c>
      <c r="J615" s="107"/>
      <c r="K615" s="110" t="s">
        <v>162</v>
      </c>
    </row>
    <row r="616" spans="1:11" s="111" customFormat="1">
      <c r="A616" s="107">
        <v>4</v>
      </c>
      <c r="B616" s="112" t="s">
        <v>18</v>
      </c>
      <c r="C616" s="113" t="s">
        <v>23</v>
      </c>
      <c r="D616" s="156">
        <v>20</v>
      </c>
      <c r="E616" s="109">
        <v>1.55</v>
      </c>
      <c r="F616" s="109">
        <v>0.53</v>
      </c>
      <c r="G616" s="109">
        <v>10.65</v>
      </c>
      <c r="H616" s="109">
        <v>54.6</v>
      </c>
      <c r="I616" s="109">
        <v>0</v>
      </c>
      <c r="J616" s="107"/>
      <c r="K616" s="110" t="s">
        <v>162</v>
      </c>
    </row>
    <row r="617" spans="1:11" s="111" customFormat="1">
      <c r="A617" s="107"/>
      <c r="B617" s="114" t="s">
        <v>20</v>
      </c>
      <c r="C617" s="115"/>
      <c r="D617" s="165">
        <f>SUM(D613:D616)</f>
        <v>330</v>
      </c>
      <c r="E617" s="116">
        <f t="shared" ref="E617:I617" si="225">SUM(E613:E616)</f>
        <v>8.35</v>
      </c>
      <c r="F617" s="116">
        <f t="shared" si="225"/>
        <v>18.160000000000004</v>
      </c>
      <c r="G617" s="116">
        <f t="shared" si="225"/>
        <v>42.739999999999995</v>
      </c>
      <c r="H617" s="116">
        <f t="shared" si="225"/>
        <v>367.83000000000004</v>
      </c>
      <c r="I617" s="116">
        <f t="shared" si="225"/>
        <v>13.2</v>
      </c>
      <c r="J617" s="107"/>
      <c r="K617" s="110" t="s">
        <v>162</v>
      </c>
    </row>
    <row r="618" spans="1:11" s="111" customFormat="1">
      <c r="A618" s="117"/>
      <c r="B618" s="108"/>
      <c r="C618" s="50"/>
      <c r="D618" s="153"/>
      <c r="E618" s="33"/>
      <c r="F618" s="33"/>
      <c r="G618" s="33"/>
      <c r="H618" s="33"/>
      <c r="I618" s="33"/>
      <c r="J618" s="50"/>
      <c r="K618" s="110" t="s">
        <v>162</v>
      </c>
    </row>
    <row r="619" spans="1:11" s="111" customFormat="1">
      <c r="A619" s="107">
        <v>1</v>
      </c>
      <c r="B619" s="108" t="s">
        <v>24</v>
      </c>
      <c r="C619" s="113" t="s">
        <v>65</v>
      </c>
      <c r="D619" s="153">
        <v>150</v>
      </c>
      <c r="E619" s="33">
        <v>0.42</v>
      </c>
      <c r="F619" s="33">
        <v>0.09</v>
      </c>
      <c r="G619" s="33">
        <v>20.76</v>
      </c>
      <c r="H619" s="33">
        <v>71.540000000000006</v>
      </c>
      <c r="I619" s="33">
        <v>0</v>
      </c>
      <c r="J619" s="50"/>
      <c r="K619" s="110" t="s">
        <v>162</v>
      </c>
    </row>
    <row r="620" spans="1:11" s="111" customFormat="1">
      <c r="A620" s="107">
        <v>2</v>
      </c>
      <c r="B620" s="108" t="s">
        <v>24</v>
      </c>
      <c r="C620" s="50" t="s">
        <v>26</v>
      </c>
      <c r="D620" s="153">
        <v>80</v>
      </c>
      <c r="E620" s="33">
        <v>0.32</v>
      </c>
      <c r="F620" s="33">
        <v>0.32</v>
      </c>
      <c r="G620" s="33">
        <v>7.84</v>
      </c>
      <c r="H620" s="33">
        <v>37.6</v>
      </c>
      <c r="I620" s="33">
        <v>8</v>
      </c>
      <c r="J620" s="50"/>
      <c r="K620" s="110" t="s">
        <v>162</v>
      </c>
    </row>
    <row r="621" spans="1:11" s="111" customFormat="1">
      <c r="A621" s="118"/>
      <c r="B621" s="119" t="s">
        <v>20</v>
      </c>
      <c r="C621" s="120"/>
      <c r="D621" s="158">
        <f>SUM(D619:D620)</f>
        <v>230</v>
      </c>
      <c r="E621" s="121">
        <f t="shared" ref="E621:I621" si="226">SUM(E619:E620)</f>
        <v>0.74</v>
      </c>
      <c r="F621" s="121">
        <f t="shared" si="226"/>
        <v>0.41000000000000003</v>
      </c>
      <c r="G621" s="121">
        <f t="shared" si="226"/>
        <v>28.6</v>
      </c>
      <c r="H621" s="121">
        <f t="shared" si="226"/>
        <v>109.14000000000001</v>
      </c>
      <c r="I621" s="121">
        <f t="shared" si="226"/>
        <v>8</v>
      </c>
      <c r="J621" s="120"/>
      <c r="K621" s="110" t="s">
        <v>162</v>
      </c>
    </row>
    <row r="622" spans="1:11" s="111" customFormat="1">
      <c r="A622" s="117"/>
      <c r="B622" s="108"/>
      <c r="C622" s="50"/>
      <c r="D622" s="153"/>
      <c r="E622" s="33"/>
      <c r="F622" s="33"/>
      <c r="G622" s="33"/>
      <c r="H622" s="33"/>
      <c r="I622" s="33"/>
      <c r="J622" s="50"/>
      <c r="K622" s="110" t="s">
        <v>162</v>
      </c>
    </row>
    <row r="623" spans="1:11" s="111" customFormat="1" ht="25.5">
      <c r="A623" s="117">
        <v>1</v>
      </c>
      <c r="B623" s="108" t="s">
        <v>27</v>
      </c>
      <c r="C623" s="112" t="s">
        <v>177</v>
      </c>
      <c r="D623" s="153">
        <v>45</v>
      </c>
      <c r="E623" s="33">
        <v>0.45</v>
      </c>
      <c r="F623" s="33">
        <v>6.36</v>
      </c>
      <c r="G623" s="33">
        <v>1.0900000000000001</v>
      </c>
      <c r="H623" s="33">
        <v>63.65</v>
      </c>
      <c r="I623" s="33">
        <v>5</v>
      </c>
      <c r="J623" s="50"/>
      <c r="K623" s="110" t="s">
        <v>162</v>
      </c>
    </row>
    <row r="624" spans="1:11" s="111" customFormat="1">
      <c r="A624" s="117">
        <v>2</v>
      </c>
      <c r="B624" s="108" t="s">
        <v>27</v>
      </c>
      <c r="C624" s="50" t="s">
        <v>178</v>
      </c>
      <c r="D624" s="153">
        <v>150</v>
      </c>
      <c r="E624" s="33">
        <v>3.96</v>
      </c>
      <c r="F624" s="33">
        <v>3.2</v>
      </c>
      <c r="G624" s="33">
        <v>7.4</v>
      </c>
      <c r="H624" s="33">
        <v>75.27</v>
      </c>
      <c r="I624" s="33">
        <v>7.29</v>
      </c>
      <c r="J624" s="50"/>
      <c r="K624" s="110" t="s">
        <v>162</v>
      </c>
    </row>
    <row r="625" spans="1:19" s="111" customFormat="1" ht="25.5">
      <c r="A625" s="117">
        <v>3</v>
      </c>
      <c r="B625" s="108" t="s">
        <v>27</v>
      </c>
      <c r="C625" s="112" t="s">
        <v>204</v>
      </c>
      <c r="D625" s="153">
        <v>50</v>
      </c>
      <c r="E625" s="33">
        <v>5.0999999999999996</v>
      </c>
      <c r="F625" s="33">
        <v>6.3</v>
      </c>
      <c r="G625" s="33">
        <v>5.94</v>
      </c>
      <c r="H625" s="33">
        <v>97.97</v>
      </c>
      <c r="I625" s="33">
        <v>2.0099999999999998</v>
      </c>
      <c r="J625" s="50"/>
      <c r="K625" s="110" t="s">
        <v>162</v>
      </c>
    </row>
    <row r="626" spans="1:19" s="111" customFormat="1">
      <c r="A626" s="117">
        <v>4</v>
      </c>
      <c r="B626" s="108" t="s">
        <v>27</v>
      </c>
      <c r="C626" s="50" t="s">
        <v>34</v>
      </c>
      <c r="D626" s="153">
        <v>100</v>
      </c>
      <c r="E626" s="33">
        <v>3.31</v>
      </c>
      <c r="F626" s="33">
        <v>2.7</v>
      </c>
      <c r="G626" s="33">
        <v>19.57</v>
      </c>
      <c r="H626" s="33">
        <v>120.24</v>
      </c>
      <c r="I626" s="55">
        <v>0</v>
      </c>
      <c r="J626" s="50"/>
      <c r="K626" s="110" t="s">
        <v>162</v>
      </c>
    </row>
    <row r="627" spans="1:19" s="111" customFormat="1">
      <c r="A627" s="117">
        <v>5</v>
      </c>
      <c r="B627" s="108" t="s">
        <v>27</v>
      </c>
      <c r="C627" s="50" t="s">
        <v>179</v>
      </c>
      <c r="D627" s="153">
        <v>150</v>
      </c>
      <c r="E627" s="33">
        <v>0.06</v>
      </c>
      <c r="F627" s="33">
        <v>0</v>
      </c>
      <c r="G627" s="33">
        <v>14.39</v>
      </c>
      <c r="H627" s="33">
        <v>59.09</v>
      </c>
      <c r="I627" s="33">
        <v>2.48</v>
      </c>
      <c r="J627" s="50"/>
      <c r="K627" s="110" t="s">
        <v>162</v>
      </c>
    </row>
    <row r="628" spans="1:19" s="111" customFormat="1">
      <c r="A628" s="117">
        <v>6</v>
      </c>
      <c r="B628" s="108" t="s">
        <v>27</v>
      </c>
      <c r="C628" s="50" t="s">
        <v>23</v>
      </c>
      <c r="D628" s="153">
        <v>20</v>
      </c>
      <c r="E628" s="33">
        <v>1.55</v>
      </c>
      <c r="F628" s="33">
        <v>0.53</v>
      </c>
      <c r="G628" s="33">
        <v>10.65</v>
      </c>
      <c r="H628" s="33">
        <v>54.6</v>
      </c>
      <c r="I628" s="33">
        <v>0</v>
      </c>
      <c r="J628" s="50"/>
      <c r="K628" s="110" t="s">
        <v>162</v>
      </c>
    </row>
    <row r="629" spans="1:19" s="111" customFormat="1">
      <c r="A629" s="117">
        <v>7</v>
      </c>
      <c r="B629" s="108" t="s">
        <v>27</v>
      </c>
      <c r="C629" s="50" t="s">
        <v>35</v>
      </c>
      <c r="D629" s="153">
        <v>20</v>
      </c>
      <c r="E629" s="33">
        <v>1.17</v>
      </c>
      <c r="F629" s="33">
        <v>0.19</v>
      </c>
      <c r="G629" s="33">
        <v>8.8800000000000008</v>
      </c>
      <c r="H629" s="33">
        <v>37.799999999999997</v>
      </c>
      <c r="I629" s="33">
        <v>0.01</v>
      </c>
      <c r="J629" s="50"/>
      <c r="K629" s="110" t="s">
        <v>162</v>
      </c>
    </row>
    <row r="630" spans="1:19" s="111" customFormat="1">
      <c r="A630" s="118"/>
      <c r="B630" s="119" t="s">
        <v>20</v>
      </c>
      <c r="C630" s="120"/>
      <c r="D630" s="158">
        <f t="shared" ref="D630:I630" si="227">SUM(D623:D629)</f>
        <v>535</v>
      </c>
      <c r="E630" s="121">
        <f t="shared" si="227"/>
        <v>15.600000000000001</v>
      </c>
      <c r="F630" s="121">
        <f t="shared" si="227"/>
        <v>19.28</v>
      </c>
      <c r="G630" s="121">
        <f t="shared" si="227"/>
        <v>67.92</v>
      </c>
      <c r="H630" s="121">
        <f t="shared" si="227"/>
        <v>508.62000000000006</v>
      </c>
      <c r="I630" s="121">
        <f t="shared" si="227"/>
        <v>16.79</v>
      </c>
      <c r="J630" s="120"/>
      <c r="K630" s="110" t="s">
        <v>162</v>
      </c>
    </row>
    <row r="631" spans="1:19" s="111" customFormat="1">
      <c r="A631" s="117"/>
      <c r="B631" s="108"/>
      <c r="C631" s="50"/>
      <c r="D631" s="153"/>
      <c r="E631" s="33"/>
      <c r="F631" s="33"/>
      <c r="G631" s="33"/>
      <c r="H631" s="33"/>
      <c r="I631" s="33"/>
      <c r="J631" s="50"/>
      <c r="K631" s="110" t="s">
        <v>162</v>
      </c>
    </row>
    <row r="632" spans="1:19" s="111" customFormat="1">
      <c r="A632" s="117">
        <v>1</v>
      </c>
      <c r="B632" s="108" t="s">
        <v>28</v>
      </c>
      <c r="C632" s="50" t="s">
        <v>180</v>
      </c>
      <c r="D632" s="153">
        <v>50</v>
      </c>
      <c r="E632" s="33">
        <v>5.97</v>
      </c>
      <c r="F632" s="33">
        <v>2.58</v>
      </c>
      <c r="G632" s="33">
        <v>20.63</v>
      </c>
      <c r="H632" s="33">
        <v>125.05</v>
      </c>
      <c r="I632" s="33">
        <v>1.23</v>
      </c>
      <c r="J632" s="50"/>
      <c r="K632" s="110" t="s">
        <v>162</v>
      </c>
    </row>
    <row r="633" spans="1:19" s="111" customFormat="1">
      <c r="A633" s="117">
        <v>2</v>
      </c>
      <c r="B633" s="108" t="s">
        <v>28</v>
      </c>
      <c r="C633" s="50" t="s">
        <v>197</v>
      </c>
      <c r="D633" s="153">
        <v>150</v>
      </c>
      <c r="E633" s="33">
        <v>4.3499999999999996</v>
      </c>
      <c r="F633" s="33">
        <v>4.8</v>
      </c>
      <c r="G633" s="33">
        <v>7.05</v>
      </c>
      <c r="H633" s="33">
        <v>90</v>
      </c>
      <c r="I633" s="33">
        <v>1.95</v>
      </c>
      <c r="J633" s="50"/>
      <c r="K633" s="110" t="s">
        <v>162</v>
      </c>
      <c r="M633" s="122"/>
      <c r="N633" s="123"/>
      <c r="O633" s="123"/>
      <c r="P633" s="123"/>
      <c r="Q633" s="123"/>
      <c r="R633" s="123"/>
      <c r="S633" s="123"/>
    </row>
    <row r="634" spans="1:19" s="111" customFormat="1">
      <c r="A634" s="117"/>
      <c r="B634" s="119" t="s">
        <v>20</v>
      </c>
      <c r="C634" s="50"/>
      <c r="D634" s="158">
        <f>SUM(D632:D633)</f>
        <v>200</v>
      </c>
      <c r="E634" s="121">
        <f t="shared" ref="E634:I634" si="228">SUM(E632:E633)</f>
        <v>10.32</v>
      </c>
      <c r="F634" s="121">
        <f t="shared" si="228"/>
        <v>7.38</v>
      </c>
      <c r="G634" s="121">
        <f t="shared" si="228"/>
        <v>27.68</v>
      </c>
      <c r="H634" s="121">
        <f t="shared" si="228"/>
        <v>215.05</v>
      </c>
      <c r="I634" s="121">
        <f t="shared" si="228"/>
        <v>3.1799999999999997</v>
      </c>
      <c r="J634" s="50"/>
      <c r="K634" s="110" t="s">
        <v>162</v>
      </c>
      <c r="M634" s="124"/>
      <c r="N634" s="124"/>
      <c r="O634" s="124"/>
      <c r="P634" s="124"/>
      <c r="Q634" s="124"/>
      <c r="R634" s="124"/>
      <c r="S634" s="124"/>
    </row>
    <row r="635" spans="1:19" s="111" customFormat="1">
      <c r="A635" s="117"/>
      <c r="B635" s="108"/>
      <c r="C635" s="50"/>
      <c r="D635" s="153"/>
      <c r="E635" s="33"/>
      <c r="F635" s="33"/>
      <c r="G635" s="33"/>
      <c r="H635" s="33"/>
      <c r="I635" s="33"/>
      <c r="J635" s="50"/>
      <c r="K635" s="110" t="s">
        <v>162</v>
      </c>
    </row>
    <row r="636" spans="1:19" s="111" customFormat="1">
      <c r="A636" s="117">
        <v>1</v>
      </c>
      <c r="B636" s="108" t="s">
        <v>29</v>
      </c>
      <c r="C636" s="50" t="s">
        <v>49</v>
      </c>
      <c r="D636" s="153">
        <v>100</v>
      </c>
      <c r="E636" s="33">
        <v>1.25</v>
      </c>
      <c r="F636" s="33">
        <v>4.97</v>
      </c>
      <c r="G636" s="33">
        <v>8.16</v>
      </c>
      <c r="H636" s="33">
        <v>81.47</v>
      </c>
      <c r="I636" s="33">
        <v>6.26</v>
      </c>
      <c r="J636" s="50"/>
      <c r="K636" s="110" t="s">
        <v>162</v>
      </c>
    </row>
    <row r="637" spans="1:19" s="111" customFormat="1">
      <c r="A637" s="117">
        <v>3</v>
      </c>
      <c r="B637" s="108" t="s">
        <v>29</v>
      </c>
      <c r="C637" s="50" t="s">
        <v>78</v>
      </c>
      <c r="D637" s="153">
        <v>150</v>
      </c>
      <c r="E637" s="33">
        <v>0.39</v>
      </c>
      <c r="F637" s="33">
        <v>0.05</v>
      </c>
      <c r="G637" s="33">
        <v>17.66</v>
      </c>
      <c r="H637" s="33">
        <v>60.35</v>
      </c>
      <c r="I637" s="33">
        <v>120</v>
      </c>
      <c r="J637" s="50"/>
      <c r="K637" s="110" t="s">
        <v>162</v>
      </c>
    </row>
    <row r="638" spans="1:19" s="111" customFormat="1">
      <c r="A638" s="117">
        <v>4</v>
      </c>
      <c r="B638" s="108" t="s">
        <v>29</v>
      </c>
      <c r="C638" s="50" t="s">
        <v>23</v>
      </c>
      <c r="D638" s="153">
        <v>20</v>
      </c>
      <c r="E638" s="33">
        <v>1.55</v>
      </c>
      <c r="F638" s="33">
        <v>0.53</v>
      </c>
      <c r="G638" s="33">
        <v>10.65</v>
      </c>
      <c r="H638" s="33">
        <v>54.6</v>
      </c>
      <c r="I638" s="33">
        <v>0</v>
      </c>
      <c r="J638" s="50"/>
      <c r="K638" s="110" t="s">
        <v>162</v>
      </c>
    </row>
    <row r="639" spans="1:19" s="111" customFormat="1">
      <c r="A639" s="118"/>
      <c r="B639" s="119" t="s">
        <v>20</v>
      </c>
      <c r="C639" s="120"/>
      <c r="D639" s="158">
        <f t="shared" ref="D639:I639" si="229">SUM(D636:D638)</f>
        <v>270</v>
      </c>
      <c r="E639" s="121">
        <f t="shared" si="229"/>
        <v>3.1900000000000004</v>
      </c>
      <c r="F639" s="121">
        <f t="shared" si="229"/>
        <v>5.55</v>
      </c>
      <c r="G639" s="121">
        <f t="shared" si="229"/>
        <v>36.47</v>
      </c>
      <c r="H639" s="121">
        <f t="shared" si="229"/>
        <v>196.42</v>
      </c>
      <c r="I639" s="121">
        <f t="shared" si="229"/>
        <v>126.26</v>
      </c>
      <c r="J639" s="120"/>
      <c r="K639" s="110" t="s">
        <v>162</v>
      </c>
    </row>
    <row r="640" spans="1:19">
      <c r="A640" s="69"/>
      <c r="B640" s="61"/>
      <c r="C640" s="29" t="s">
        <v>175</v>
      </c>
      <c r="D640" s="155">
        <f t="shared" ref="D640:I640" si="230">D617+D621+D630+D634+D639</f>
        <v>1565</v>
      </c>
      <c r="E640" s="30">
        <f t="shared" si="230"/>
        <v>38.200000000000003</v>
      </c>
      <c r="F640" s="30">
        <f t="shared" si="230"/>
        <v>50.780000000000008</v>
      </c>
      <c r="G640" s="30">
        <f t="shared" si="230"/>
        <v>203.41</v>
      </c>
      <c r="H640" s="30">
        <f t="shared" si="230"/>
        <v>1397.0600000000002</v>
      </c>
      <c r="I640" s="30">
        <f t="shared" si="230"/>
        <v>167.43</v>
      </c>
      <c r="J640" s="28"/>
      <c r="K640" s="88" t="s">
        <v>162</v>
      </c>
    </row>
    <row r="641" spans="1:11">
      <c r="A641" s="70"/>
      <c r="B641" s="62"/>
      <c r="C641" s="37" t="s">
        <v>91</v>
      </c>
      <c r="D641" s="161">
        <f>D517+D548+D578+D610+D640</f>
        <v>7680</v>
      </c>
      <c r="E641" s="36">
        <f t="shared" ref="E641:I641" si="231">E517+E548+E578+E610+E640</f>
        <v>216.60000000000002</v>
      </c>
      <c r="F641" s="36">
        <f t="shared" si="231"/>
        <v>225.62</v>
      </c>
      <c r="G641" s="36">
        <f t="shared" si="231"/>
        <v>1068.06</v>
      </c>
      <c r="H641" s="36">
        <f t="shared" si="231"/>
        <v>7125.1000000000013</v>
      </c>
      <c r="I641" s="36">
        <f t="shared" si="231"/>
        <v>548.52</v>
      </c>
      <c r="J641" s="35"/>
      <c r="K641" s="88" t="s">
        <v>162</v>
      </c>
    </row>
    <row r="642" spans="1:11">
      <c r="A642" s="71"/>
      <c r="B642" s="63"/>
      <c r="C642" s="40" t="s">
        <v>92</v>
      </c>
      <c r="D642" s="162">
        <f>D641/5</f>
        <v>1536</v>
      </c>
      <c r="E642" s="39">
        <f t="shared" ref="E642:I642" si="232">E641/5</f>
        <v>43.320000000000007</v>
      </c>
      <c r="F642" s="39">
        <f t="shared" si="232"/>
        <v>45.124000000000002</v>
      </c>
      <c r="G642" s="39">
        <f t="shared" si="232"/>
        <v>213.61199999999999</v>
      </c>
      <c r="H642" s="39">
        <f t="shared" si="232"/>
        <v>1425.0200000000002</v>
      </c>
      <c r="I642" s="39">
        <f t="shared" si="232"/>
        <v>109.70399999999999</v>
      </c>
      <c r="J642" s="38"/>
      <c r="K642" s="88" t="s">
        <v>162</v>
      </c>
    </row>
    <row r="643" spans="1:11" ht="15.75">
      <c r="A643" s="76"/>
      <c r="B643" s="77"/>
      <c r="C643" s="78" t="s">
        <v>183</v>
      </c>
      <c r="D643" s="166">
        <f t="shared" ref="D643:I643" si="233">D169+D327+D484+D641</f>
        <v>30440</v>
      </c>
      <c r="E643" s="79">
        <f t="shared" si="233"/>
        <v>892.70000000000016</v>
      </c>
      <c r="F643" s="79">
        <f t="shared" si="233"/>
        <v>904.82</v>
      </c>
      <c r="G643" s="79">
        <f t="shared" si="233"/>
        <v>4114.6399999999994</v>
      </c>
      <c r="H643" s="79">
        <f t="shared" si="233"/>
        <v>28120.980000000003</v>
      </c>
      <c r="I643" s="79">
        <f t="shared" si="233"/>
        <v>2037.3</v>
      </c>
      <c r="J643" s="78"/>
    </row>
    <row r="644" spans="1:11" ht="15.75">
      <c r="A644" s="80"/>
      <c r="B644" s="81"/>
      <c r="C644" s="82" t="s">
        <v>182</v>
      </c>
      <c r="D644" s="167">
        <f>D643/20</f>
        <v>1522</v>
      </c>
      <c r="E644" s="83">
        <f t="shared" ref="E644:I644" si="234">E643/20</f>
        <v>44.635000000000005</v>
      </c>
      <c r="F644" s="83">
        <f t="shared" si="234"/>
        <v>45.241</v>
      </c>
      <c r="G644" s="83">
        <f t="shared" si="234"/>
        <v>205.73199999999997</v>
      </c>
      <c r="H644" s="83">
        <f t="shared" si="234"/>
        <v>1406.0490000000002</v>
      </c>
      <c r="I644" s="83">
        <f t="shared" si="234"/>
        <v>101.86499999999999</v>
      </c>
      <c r="J644" s="82"/>
    </row>
    <row r="645" spans="1:11" ht="15.75" customHeight="1">
      <c r="A645" s="170"/>
      <c r="B645" s="91"/>
      <c r="C645" s="171" t="s">
        <v>185</v>
      </c>
      <c r="D645" s="168" t="s">
        <v>184</v>
      </c>
      <c r="E645" s="92">
        <v>59</v>
      </c>
      <c r="F645" s="92">
        <v>56</v>
      </c>
      <c r="G645" s="92">
        <v>215</v>
      </c>
      <c r="H645" s="92">
        <v>1560</v>
      </c>
      <c r="I645" s="92"/>
      <c r="J645" s="91"/>
    </row>
    <row r="646" spans="1:11">
      <c r="A646" s="174" t="s">
        <v>15</v>
      </c>
      <c r="B646" s="174" t="s">
        <v>3</v>
      </c>
      <c r="C646" s="174" t="s">
        <v>4</v>
      </c>
      <c r="D646" s="172" t="s">
        <v>5</v>
      </c>
      <c r="E646" s="173" t="s">
        <v>6</v>
      </c>
      <c r="F646" s="173"/>
      <c r="G646" s="173"/>
      <c r="H646" s="173" t="s">
        <v>10</v>
      </c>
      <c r="I646" s="173" t="s">
        <v>13</v>
      </c>
      <c r="J646" s="174" t="s">
        <v>14</v>
      </c>
    </row>
    <row r="647" spans="1:11">
      <c r="A647" s="174"/>
      <c r="B647" s="174"/>
      <c r="C647" s="174"/>
      <c r="D647" s="172"/>
      <c r="E647" s="47" t="s">
        <v>7</v>
      </c>
      <c r="F647" s="47" t="s">
        <v>8</v>
      </c>
      <c r="G647" s="47" t="s">
        <v>9</v>
      </c>
      <c r="H647" s="173"/>
      <c r="I647" s="173"/>
      <c r="J647" s="174"/>
    </row>
    <row r="648" spans="1:11">
      <c r="A648" s="174"/>
      <c r="B648" s="174"/>
      <c r="C648" s="174"/>
      <c r="D648" s="147" t="s">
        <v>11</v>
      </c>
      <c r="E648" s="47" t="s">
        <v>11</v>
      </c>
      <c r="F648" s="47" t="s">
        <v>11</v>
      </c>
      <c r="G648" s="47" t="s">
        <v>11</v>
      </c>
      <c r="H648" s="47" t="s">
        <v>12</v>
      </c>
      <c r="I648" s="47" t="s">
        <v>16</v>
      </c>
      <c r="J648" s="174"/>
    </row>
    <row r="649" spans="1:11">
      <c r="D649" s="20" t="s">
        <v>198</v>
      </c>
      <c r="E649" s="20">
        <f>E645-E644</f>
        <v>14.364999999999995</v>
      </c>
      <c r="F649" s="20">
        <f t="shared" ref="F649:H649" si="235">F645-F644</f>
        <v>10.759</v>
      </c>
      <c r="G649" s="20">
        <f t="shared" si="235"/>
        <v>9.2680000000000291</v>
      </c>
      <c r="H649" s="20">
        <f t="shared" si="235"/>
        <v>153.95099999999979</v>
      </c>
      <c r="I649" s="20">
        <f>I645-I644</f>
        <v>-101.86499999999999</v>
      </c>
    </row>
  </sheetData>
  <mergeCells count="39">
    <mergeCell ref="A10:A12"/>
    <mergeCell ref="G4:H4"/>
    <mergeCell ref="B13:C13"/>
    <mergeCell ref="A7:J7"/>
    <mergeCell ref="A8:J8"/>
    <mergeCell ref="E10:G10"/>
    <mergeCell ref="D10:D11"/>
    <mergeCell ref="H10:H11"/>
    <mergeCell ref="I10:I11"/>
    <mergeCell ref="J10:J12"/>
    <mergeCell ref="C10:C12"/>
    <mergeCell ref="B10:B12"/>
    <mergeCell ref="B44:C44"/>
    <mergeCell ref="B75:C75"/>
    <mergeCell ref="B107:C107"/>
    <mergeCell ref="B138:C138"/>
    <mergeCell ref="B518:C518"/>
    <mergeCell ref="B233:C233"/>
    <mergeCell ref="B265:C265"/>
    <mergeCell ref="B295:C295"/>
    <mergeCell ref="B171:C171"/>
    <mergeCell ref="B202:C202"/>
    <mergeCell ref="B486:C486"/>
    <mergeCell ref="B329:C329"/>
    <mergeCell ref="B359:C359"/>
    <mergeCell ref="B390:C390"/>
    <mergeCell ref="B422:C422"/>
    <mergeCell ref="B455:C455"/>
    <mergeCell ref="B549:C549"/>
    <mergeCell ref="B579:C579"/>
    <mergeCell ref="B611:C611"/>
    <mergeCell ref="A646:A648"/>
    <mergeCell ref="B646:B648"/>
    <mergeCell ref="C646:C648"/>
    <mergeCell ref="D646:D647"/>
    <mergeCell ref="E646:G646"/>
    <mergeCell ref="H646:H647"/>
    <mergeCell ref="I646:I647"/>
    <mergeCell ref="J646:J648"/>
  </mergeCells>
  <pageMargins left="0.7" right="0.7" top="0.75" bottom="0.75" header="0.3" footer="0.3"/>
  <pageSetup paperSize="9" scale="65" orientation="portrait" r:id="rId1"/>
  <rowBreaks count="1" manualBreakCount="1"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2019-05-13T17:43:36Z</dcterms:modified>
</cp:coreProperties>
</file>